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0056" activeTab="6"/>
  </bookViews>
  <sheets>
    <sheet name="1-й день" sheetId="1" r:id="rId1"/>
    <sheet name="2-й день" sheetId="2" r:id="rId2"/>
    <sheet name="3-й день" sheetId="3" r:id="rId3"/>
    <sheet name="4-й день" sheetId="4" r:id="rId4"/>
    <sheet name="5-й день" sheetId="5" r:id="rId5"/>
    <sheet name="6-й день" sheetId="6" r:id="rId6"/>
    <sheet name="7-й день" sheetId="7" r:id="rId7"/>
    <sheet name="8-й день" sheetId="8" r:id="rId8"/>
    <sheet name="9-й день" sheetId="9" r:id="rId9"/>
    <sheet name="10-й день" sheetId="10" r:id="rId10"/>
    <sheet name="11-й деь" sheetId="11" r:id="rId11"/>
    <sheet name="12-й день " sheetId="12" r:id="rId12"/>
    <sheet name="Лист3" sheetId="13" r:id="rId13"/>
  </sheets>
  <definedNames>
    <definedName name="_xlnm.Print_Area" localSheetId="9">'10-й день'!$A$1:$J$46</definedName>
    <definedName name="_xlnm.Print_Area" localSheetId="10">'11-й деь'!$A$1:$J$45</definedName>
    <definedName name="_xlnm.Print_Area" localSheetId="11">'12-й день '!$A$1:$J$34</definedName>
    <definedName name="_xlnm.Print_Area" localSheetId="0">'1-й день'!$A$1:$J$46</definedName>
    <definedName name="_xlnm.Print_Area" localSheetId="1">'2-й день'!$A$1:$J$46</definedName>
    <definedName name="_xlnm.Print_Area" localSheetId="2">'3-й день'!$A$1:$J$43</definedName>
    <definedName name="_xlnm.Print_Area" localSheetId="3">'4-й день'!$A$1:$J$38</definedName>
    <definedName name="_xlnm.Print_Area" localSheetId="4">'5-й день'!$A$1:$J$37</definedName>
    <definedName name="_xlnm.Print_Area" localSheetId="5">'6-й день'!$A$1:$J$42</definedName>
    <definedName name="_xlnm.Print_Area" localSheetId="6">'7-й день'!$A$1:$J$40</definedName>
    <definedName name="_xlnm.Print_Area" localSheetId="7">'8-й день'!$A$1:$J$40</definedName>
    <definedName name="_xlnm.Print_Area" localSheetId="8">'9-й день'!$A$1:$J$45</definedName>
  </definedNames>
  <calcPr fullCalcOnLoad="1"/>
</workbook>
</file>

<file path=xl/sharedStrings.xml><?xml version="1.0" encoding="utf-8"?>
<sst xmlns="http://schemas.openxmlformats.org/spreadsheetml/2006/main" count="444" uniqueCount="104">
  <si>
    <t>Утверждаю</t>
  </si>
  <si>
    <t>МЕНЮ</t>
  </si>
  <si>
    <t>Дата</t>
  </si>
  <si>
    <t>День недели</t>
  </si>
  <si>
    <t>Продукты питания</t>
  </si>
  <si>
    <t>Масса продуктов в гр.на 1 ученика</t>
  </si>
  <si>
    <t>Итого продуктов на 1 день в кг</t>
  </si>
  <si>
    <t>Сумма на 1 ученика в день</t>
  </si>
  <si>
    <t>Соль</t>
  </si>
  <si>
    <t>Хлеб пшеничный белый</t>
  </si>
  <si>
    <t>Цена 1 кг. (1шт.) в руб.</t>
  </si>
  <si>
    <t>Крупа пшеничная</t>
  </si>
  <si>
    <t>Кол-во                      уч-ся</t>
  </si>
  <si>
    <t>Кол-во                     уч-ся</t>
  </si>
  <si>
    <t>Крупа гречневая</t>
  </si>
  <si>
    <t>Стоимость продуктов в руб. на                        1 человека</t>
  </si>
  <si>
    <t>Сумма расхода за 1 день</t>
  </si>
  <si>
    <t>ПЛОВ ИЗ ПТИЦЫ:</t>
  </si>
  <si>
    <t>Бройлер-Цыпленок</t>
  </si>
  <si>
    <t>Масло растительное</t>
  </si>
  <si>
    <t>Морковь</t>
  </si>
  <si>
    <t>Лук</t>
  </si>
  <si>
    <t>Томатное пюре</t>
  </si>
  <si>
    <t>Крупа рисовое</t>
  </si>
  <si>
    <t>БОРЩ С КАПУСТОЙ И КАРТОФЕЛЕМ:</t>
  </si>
  <si>
    <t>Свекла</t>
  </si>
  <si>
    <t>Капуста свежая</t>
  </si>
  <si>
    <t>Картофель</t>
  </si>
  <si>
    <t>Петрушка</t>
  </si>
  <si>
    <t>Вода</t>
  </si>
  <si>
    <t>Лук репчатый</t>
  </si>
  <si>
    <t>Смесь сухофруктов</t>
  </si>
  <si>
    <t xml:space="preserve">Сахар </t>
  </si>
  <si>
    <t>Птица отварная</t>
  </si>
  <si>
    <t>Суп картофельный с горохом:</t>
  </si>
  <si>
    <t>Каша гречневая рассыпчатая:</t>
  </si>
  <si>
    <t>Масло сливочное</t>
  </si>
  <si>
    <t>Мясо отварное:</t>
  </si>
  <si>
    <t>Хлеб</t>
  </si>
  <si>
    <t>Банан</t>
  </si>
  <si>
    <t>Соль иодированная</t>
  </si>
  <si>
    <t>Горох зеленый/Колотый</t>
  </si>
  <si>
    <t>Цена 1 кг.(1л.,1шт.) в руб.</t>
  </si>
  <si>
    <t>Суп картофельный с макаронными изделиями:</t>
  </si>
  <si>
    <t>Макаронные изделия</t>
  </si>
  <si>
    <t>Каша пшеничная рассыпчатая:</t>
  </si>
  <si>
    <t>Птица отварная:</t>
  </si>
  <si>
    <t>Бройлер-цыпленок</t>
  </si>
  <si>
    <t>Соль йодированная</t>
  </si>
  <si>
    <t>Суп рисовый с птицей:</t>
  </si>
  <si>
    <t>Крупа рисовая</t>
  </si>
  <si>
    <t>Каша ячневая рассыпчатая:</t>
  </si>
  <si>
    <t>Крупа ячневая</t>
  </si>
  <si>
    <t>Суп рисовый с говядиной:</t>
  </si>
  <si>
    <t>Говядина</t>
  </si>
  <si>
    <t>Говядина отварная:</t>
  </si>
  <si>
    <t>Яблоки</t>
  </si>
  <si>
    <t>СУП ИЗ ОВОЩЕЙ:</t>
  </si>
  <si>
    <t>СУП ИЗ СВЕЖЕЙ КАПУСТЫ С КАРТОШКОЙ И ГОВЯДИНОЙ:</t>
  </si>
  <si>
    <t>Томат паста</t>
  </si>
  <si>
    <t>Вода или мясной бульон</t>
  </si>
  <si>
    <t>Сметана</t>
  </si>
  <si>
    <t xml:space="preserve">Петрушка </t>
  </si>
  <si>
    <t>ПЮРЕ КАРТОФЕЛЬНОЕ:</t>
  </si>
  <si>
    <t xml:space="preserve">Молоко </t>
  </si>
  <si>
    <t>СУП  КРЕСТЬЯНСКИЙ:</t>
  </si>
  <si>
    <t>Цыпленок-бройлер</t>
  </si>
  <si>
    <t>КАША РИСОВАЯ РАССЫПЧАТАЯ:</t>
  </si>
  <si>
    <t>РОССОЛЬНИК ПЕТЕРБУРГСКИЙ:</t>
  </si>
  <si>
    <t>МАКАРОНЫ ОТВАРНЫЕ:</t>
  </si>
  <si>
    <t>Говядина отварная</t>
  </si>
  <si>
    <t>ЩИ ИЗ СВЕЖЕЙ КАПУСТЫ СО СМЕТАНОЙ:</t>
  </si>
  <si>
    <t>Вода или бульон</t>
  </si>
  <si>
    <t>12-й день</t>
  </si>
  <si>
    <t>11-й день</t>
  </si>
  <si>
    <t>9-й день</t>
  </si>
  <si>
    <t>7-й день</t>
  </si>
  <si>
    <t>6-й день</t>
  </si>
  <si>
    <t>5-й день</t>
  </si>
  <si>
    <t>4-й день</t>
  </si>
  <si>
    <t>3-й день</t>
  </si>
  <si>
    <t>2-й день</t>
  </si>
  <si>
    <t>1-й день</t>
  </si>
  <si>
    <t>СУП КАРТОФЕЛЬНЫЙ:</t>
  </si>
  <si>
    <t>КАША ПШЕННАЯ:</t>
  </si>
  <si>
    <t>ГОВЯДИНА ОТВАРНАЯ:</t>
  </si>
  <si>
    <t>Пшена</t>
  </si>
  <si>
    <t>Вода питьевая</t>
  </si>
  <si>
    <t>Томат-паста</t>
  </si>
  <si>
    <t>Мука пшеничная 1-го сорта</t>
  </si>
  <si>
    <t>Бульон мясной</t>
  </si>
  <si>
    <t>Гуляш из мяса отварного:</t>
  </si>
  <si>
    <t>Суп-пюре из гороха:</t>
  </si>
  <si>
    <t>Горох колотый</t>
  </si>
  <si>
    <t>Мука пшеничная</t>
  </si>
  <si>
    <t>8-й день</t>
  </si>
  <si>
    <t>10-й день</t>
  </si>
  <si>
    <t>Директор школы   __________   Османов Г.К.</t>
  </si>
  <si>
    <r>
      <t xml:space="preserve">на расход продуктов питания учащихся 1-4 классов МКОУ "Хаджалмахинская ООШ"                                       </t>
    </r>
    <r>
      <rPr>
        <b/>
        <sz val="16"/>
        <rFont val="Times New Roman"/>
        <family val="1"/>
      </rPr>
      <t xml:space="preserve">                                                      СЕНТЯБРЬ-2020</t>
    </r>
    <r>
      <rPr>
        <sz val="16"/>
        <rFont val="Times New Roman"/>
        <family val="1"/>
      </rPr>
      <t xml:space="preserve">                  </t>
    </r>
  </si>
  <si>
    <r>
      <t xml:space="preserve">на расход продуктов питания учащихся 1-4 классов МКОУ "Хаджалмахинская ООШ"                                       </t>
    </r>
    <r>
      <rPr>
        <b/>
        <sz val="16"/>
        <rFont val="Times New Roman"/>
        <family val="1"/>
      </rPr>
      <t xml:space="preserve">                                                      </t>
    </r>
    <r>
      <rPr>
        <sz val="16"/>
        <rFont val="Times New Roman"/>
        <family val="1"/>
      </rPr>
      <t xml:space="preserve">               </t>
    </r>
  </si>
  <si>
    <r>
      <t xml:space="preserve">на расход продуктов питания учащихся 1-4 классов МКОУ "Хаджалмахинская ООШ"                                       </t>
    </r>
    <r>
      <rPr>
        <b/>
        <sz val="16"/>
        <rFont val="Times New Roman"/>
        <family val="1"/>
      </rPr>
      <t xml:space="preserve">                                                      </t>
    </r>
    <r>
      <rPr>
        <sz val="16"/>
        <rFont val="Times New Roman"/>
        <family val="1"/>
      </rPr>
      <t xml:space="preserve">                </t>
    </r>
  </si>
  <si>
    <t>Кампот  из сухофруктов:</t>
  </si>
  <si>
    <t>Кампот из  сухофруктов:</t>
  </si>
  <si>
    <t>Кампот из сухофруктов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</si>
</sst>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0.0000000000"/>
    <numFmt numFmtId="177" formatCode="0.000000000"/>
    <numFmt numFmtId="178" formatCode="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173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3" fontId="2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/>
    </xf>
    <xf numFmtId="174" fontId="5" fillId="33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left" wrapText="1"/>
    </xf>
    <xf numFmtId="172" fontId="5" fillId="33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left"/>
    </xf>
    <xf numFmtId="175" fontId="5" fillId="33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vertical="center" wrapText="1"/>
    </xf>
    <xf numFmtId="173" fontId="51" fillId="0" borderId="10" xfId="0" applyNumberFormat="1" applyFont="1" applyBorder="1" applyAlignment="1">
      <alignment horizontal="lef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2" fontId="7" fillId="33" borderId="10" xfId="0" applyNumberFormat="1" applyFont="1" applyFill="1" applyBorder="1" applyAlignment="1">
      <alignment horizontal="left"/>
    </xf>
    <xf numFmtId="0" fontId="5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left"/>
    </xf>
    <xf numFmtId="172" fontId="2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 horizontal="left"/>
    </xf>
    <xf numFmtId="173" fontId="2" fillId="0" borderId="10" xfId="0" applyNumberFormat="1" applyFont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left" wrapText="1"/>
    </xf>
    <xf numFmtId="174" fontId="2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74" fontId="2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172" fontId="6" fillId="33" borderId="10" xfId="0" applyNumberFormat="1" applyFont="1" applyFill="1" applyBorder="1" applyAlignment="1">
      <alignment horizontal="left" wrapText="1"/>
    </xf>
    <xf numFmtId="172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 wrapText="1"/>
    </xf>
    <xf numFmtId="172" fontId="54" fillId="0" borderId="10" xfId="0" applyNumberFormat="1" applyFont="1" applyBorder="1" applyAlignment="1">
      <alignment horizontal="left"/>
    </xf>
    <xf numFmtId="172" fontId="51" fillId="0" borderId="10" xfId="0" applyNumberFormat="1" applyFont="1" applyBorder="1" applyAlignment="1">
      <alignment horizontal="left"/>
    </xf>
    <xf numFmtId="172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Border="1" applyAlignment="1">
      <alignment wrapText="1"/>
    </xf>
    <xf numFmtId="172" fontId="52" fillId="0" borderId="10" xfId="0" applyNumberFormat="1" applyFont="1" applyBorder="1" applyAlignment="1">
      <alignment horizontal="left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right" wrapText="1"/>
    </xf>
    <xf numFmtId="172" fontId="9" fillId="33" borderId="10" xfId="0" applyNumberFormat="1" applyFont="1" applyFill="1" applyBorder="1" applyAlignment="1">
      <alignment horizontal="left" wrapText="1"/>
    </xf>
    <xf numFmtId="172" fontId="55" fillId="0" borderId="10" xfId="0" applyNumberFormat="1" applyFont="1" applyBorder="1" applyAlignment="1">
      <alignment horizontal="left"/>
    </xf>
    <xf numFmtId="174" fontId="2" fillId="33" borderId="10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1" fontId="2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172" fontId="7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wrapText="1"/>
    </xf>
    <xf numFmtId="2" fontId="8" fillId="33" borderId="10" xfId="0" applyNumberFormat="1" applyFont="1" applyFill="1" applyBorder="1" applyAlignment="1">
      <alignment horizontal="left" wrapText="1"/>
    </xf>
    <xf numFmtId="172" fontId="7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Border="1" applyAlignment="1">
      <alignment wrapText="1"/>
    </xf>
    <xf numFmtId="172" fontId="53" fillId="0" borderId="10" xfId="0" applyNumberFormat="1" applyFont="1" applyBorder="1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left" wrapText="1"/>
    </xf>
    <xf numFmtId="172" fontId="56" fillId="0" borderId="10" xfId="0" applyNumberFormat="1" applyFont="1" applyBorder="1" applyAlignment="1">
      <alignment horizontal="left"/>
    </xf>
    <xf numFmtId="172" fontId="53" fillId="0" borderId="10" xfId="0" applyNumberFormat="1" applyFont="1" applyBorder="1" applyAlignment="1">
      <alignment horizontal="center"/>
    </xf>
    <xf numFmtId="174" fontId="2" fillId="33" borderId="10" xfId="0" applyNumberFormat="1" applyFont="1" applyFill="1" applyBorder="1" applyAlignment="1">
      <alignment horizontal="right"/>
    </xf>
    <xf numFmtId="174" fontId="7" fillId="33" borderId="10" xfId="0" applyNumberFormat="1" applyFont="1" applyFill="1" applyBorder="1" applyAlignment="1">
      <alignment horizontal="left"/>
    </xf>
    <xf numFmtId="174" fontId="7" fillId="33" borderId="10" xfId="0" applyNumberFormat="1" applyFont="1" applyFill="1" applyBorder="1" applyAlignment="1">
      <alignment horizontal="left" wrapText="1"/>
    </xf>
    <xf numFmtId="174" fontId="7" fillId="33" borderId="10" xfId="0" applyNumberFormat="1" applyFont="1" applyFill="1" applyBorder="1" applyAlignment="1">
      <alignment horizontal="right" wrapText="1"/>
    </xf>
    <xf numFmtId="174" fontId="0" fillId="0" borderId="0" xfId="0" applyNumberFormat="1" applyAlignment="1">
      <alignment/>
    </xf>
    <xf numFmtId="174" fontId="2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80" zoomScaleSheetLayoutView="80" zoomScalePageLayoutView="0" workbookViewId="0" topLeftCell="A18">
      <selection activeCell="J36" sqref="C32:J36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4.421875" style="0" customWidth="1"/>
    <col min="11" max="11" width="21.57421875" style="0" customWidth="1"/>
  </cols>
  <sheetData>
    <row r="1" spans="1:10" ht="21">
      <c r="A1" s="1"/>
      <c r="B1" s="125" t="s">
        <v>0</v>
      </c>
      <c r="C1" s="125"/>
      <c r="D1" s="1"/>
      <c r="E1" s="1"/>
      <c r="F1" s="1"/>
      <c r="G1" s="1"/>
      <c r="H1" s="1"/>
      <c r="I1" s="1"/>
      <c r="J1" t="s">
        <v>82</v>
      </c>
    </row>
    <row r="2" spans="1:9" ht="21">
      <c r="A2" s="126" t="s">
        <v>97</v>
      </c>
      <c r="B2" s="126"/>
      <c r="C2" s="126"/>
      <c r="D2" s="126"/>
      <c r="E2" s="1"/>
      <c r="F2" s="1"/>
      <c r="G2" s="1"/>
      <c r="H2" s="1"/>
      <c r="I2" s="1"/>
    </row>
    <row r="3" spans="1:9" ht="21">
      <c r="A3" s="1"/>
      <c r="B3" s="1"/>
      <c r="C3" s="1"/>
      <c r="D3" s="1"/>
      <c r="E3" s="1"/>
      <c r="F3" s="1"/>
      <c r="G3" s="1"/>
      <c r="H3" s="1"/>
      <c r="I3" s="1"/>
    </row>
    <row r="4" spans="1:9" ht="20.25">
      <c r="A4" s="127" t="s">
        <v>1</v>
      </c>
      <c r="B4" s="127"/>
      <c r="C4" s="127"/>
      <c r="D4" s="127"/>
      <c r="E4" s="127"/>
      <c r="F4" s="127"/>
      <c r="G4" s="127"/>
      <c r="H4" s="127"/>
      <c r="I4" s="127"/>
    </row>
    <row r="5" spans="1:9" ht="41.2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</row>
    <row r="6" spans="1:9" ht="21">
      <c r="A6" s="129"/>
      <c r="B6" s="129"/>
      <c r="C6" s="129"/>
      <c r="D6" s="129"/>
      <c r="E6" s="129"/>
      <c r="F6" s="129"/>
      <c r="G6" s="129"/>
      <c r="H6" s="129"/>
      <c r="I6" s="1"/>
    </row>
    <row r="7" spans="1:10" ht="62.25" customHeight="1">
      <c r="A7" s="11" t="s">
        <v>2</v>
      </c>
      <c r="B7" s="11" t="s">
        <v>3</v>
      </c>
      <c r="C7" s="12" t="s">
        <v>13</v>
      </c>
      <c r="D7" s="11" t="s">
        <v>4</v>
      </c>
      <c r="E7" s="11" t="s">
        <v>5</v>
      </c>
      <c r="F7" s="11" t="s">
        <v>10</v>
      </c>
      <c r="G7" s="11" t="s">
        <v>15</v>
      </c>
      <c r="H7" s="11" t="s">
        <v>6</v>
      </c>
      <c r="I7" s="11" t="s">
        <v>7</v>
      </c>
      <c r="J7" s="34" t="s">
        <v>16</v>
      </c>
    </row>
    <row r="8" spans="1:10" ht="15">
      <c r="A8" s="13"/>
      <c r="B8" s="14"/>
      <c r="C8" s="15"/>
      <c r="D8" s="136" t="s">
        <v>17</v>
      </c>
      <c r="E8" s="137"/>
      <c r="F8" s="138"/>
      <c r="G8" s="17"/>
      <c r="H8" s="31"/>
      <c r="I8" s="16"/>
      <c r="J8" s="33"/>
    </row>
    <row r="9" spans="1:10" ht="20.25" customHeight="1">
      <c r="A9" s="19"/>
      <c r="B9" s="20"/>
      <c r="C9" s="41">
        <v>79</v>
      </c>
      <c r="D9" s="45" t="s">
        <v>18</v>
      </c>
      <c r="E9" s="104">
        <v>140</v>
      </c>
      <c r="F9" s="105">
        <v>198</v>
      </c>
      <c r="G9" s="55">
        <f>F9/1000*E9</f>
        <v>27.720000000000002</v>
      </c>
      <c r="H9" s="55">
        <f>E9*C9/1000</f>
        <v>11.06</v>
      </c>
      <c r="I9" s="106"/>
      <c r="J9" s="107">
        <f>H9*F9</f>
        <v>2189.88</v>
      </c>
    </row>
    <row r="10" spans="1:10" ht="20.25">
      <c r="A10" s="20"/>
      <c r="B10" s="20"/>
      <c r="C10" s="41">
        <v>79</v>
      </c>
      <c r="D10" s="38" t="s">
        <v>19</v>
      </c>
      <c r="E10" s="104">
        <v>10</v>
      </c>
      <c r="F10" s="105">
        <v>74</v>
      </c>
      <c r="G10" s="55">
        <f>F10/1000*E10</f>
        <v>0.74</v>
      </c>
      <c r="H10" s="55">
        <f>E10*C10/1000</f>
        <v>0.79</v>
      </c>
      <c r="I10" s="106"/>
      <c r="J10" s="107">
        <f>H10*F10</f>
        <v>58.46</v>
      </c>
    </row>
    <row r="11" spans="1:10" ht="20.25">
      <c r="A11" s="20"/>
      <c r="B11" s="20"/>
      <c r="C11" s="41">
        <v>79</v>
      </c>
      <c r="D11" s="38" t="s">
        <v>20</v>
      </c>
      <c r="E11" s="104">
        <v>14</v>
      </c>
      <c r="F11" s="105">
        <v>40</v>
      </c>
      <c r="G11" s="55">
        <f>F11/1000*E11</f>
        <v>0.56</v>
      </c>
      <c r="H11" s="55">
        <f>E11*C11/1000</f>
        <v>1.106</v>
      </c>
      <c r="I11" s="106"/>
      <c r="J11" s="107">
        <f>H11*F11</f>
        <v>44.24</v>
      </c>
    </row>
    <row r="12" spans="1:10" ht="20.25">
      <c r="A12" s="20"/>
      <c r="B12" s="20"/>
      <c r="C12" s="41">
        <v>79</v>
      </c>
      <c r="D12" s="38" t="s">
        <v>21</v>
      </c>
      <c r="E12" s="104">
        <v>11</v>
      </c>
      <c r="F12" s="105">
        <v>30</v>
      </c>
      <c r="G12" s="55">
        <f>F12/1000*E12</f>
        <v>0.32999999999999996</v>
      </c>
      <c r="H12" s="55">
        <f>E12*C12/1000</f>
        <v>0.869</v>
      </c>
      <c r="I12" s="106"/>
      <c r="J12" s="107">
        <f>H12*F12</f>
        <v>26.07</v>
      </c>
    </row>
    <row r="13" spans="1:10" ht="20.25">
      <c r="A13" s="20"/>
      <c r="B13" s="20"/>
      <c r="C13" s="41">
        <v>79</v>
      </c>
      <c r="D13" s="38" t="s">
        <v>22</v>
      </c>
      <c r="E13" s="46">
        <v>7</v>
      </c>
      <c r="F13" s="52">
        <v>180</v>
      </c>
      <c r="G13" s="55">
        <f aca="true" t="shared" si="0" ref="G13:G34">F13/1000*E13</f>
        <v>1.26</v>
      </c>
      <c r="H13" s="55">
        <f aca="true" t="shared" si="1" ref="H13:H35">E13*C13/1000</f>
        <v>0.553</v>
      </c>
      <c r="I13" s="56"/>
      <c r="J13" s="107">
        <f aca="true" t="shared" si="2" ref="J13:J34">H13*F13</f>
        <v>99.54</v>
      </c>
    </row>
    <row r="14" spans="1:10" ht="20.25">
      <c r="A14" s="20"/>
      <c r="B14" s="20"/>
      <c r="C14" s="41">
        <v>79</v>
      </c>
      <c r="D14" s="38" t="s">
        <v>23</v>
      </c>
      <c r="E14" s="46">
        <v>50</v>
      </c>
      <c r="F14" s="52">
        <v>58</v>
      </c>
      <c r="G14" s="55">
        <f t="shared" si="0"/>
        <v>2.9000000000000004</v>
      </c>
      <c r="H14" s="55">
        <f t="shared" si="1"/>
        <v>3.95</v>
      </c>
      <c r="I14" s="56"/>
      <c r="J14" s="107">
        <f t="shared" si="2"/>
        <v>229.10000000000002</v>
      </c>
    </row>
    <row r="15" spans="1:10" ht="20.25">
      <c r="A15" s="20"/>
      <c r="B15" s="20"/>
      <c r="C15" s="41">
        <v>79</v>
      </c>
      <c r="D15" s="38" t="s">
        <v>40</v>
      </c>
      <c r="E15" s="46">
        <v>5</v>
      </c>
      <c r="F15" s="52">
        <v>18</v>
      </c>
      <c r="G15" s="55">
        <f t="shared" si="0"/>
        <v>0.09</v>
      </c>
      <c r="H15" s="55">
        <f t="shared" si="1"/>
        <v>0.395</v>
      </c>
      <c r="I15" s="56"/>
      <c r="J15" s="107">
        <f t="shared" si="2"/>
        <v>7.11</v>
      </c>
    </row>
    <row r="16" spans="1:10" ht="20.25">
      <c r="A16" s="20"/>
      <c r="B16" s="20"/>
      <c r="C16" s="21"/>
      <c r="D16" s="74"/>
      <c r="E16" s="23"/>
      <c r="F16" s="30"/>
      <c r="G16" s="103">
        <f>SUM(G9:G15)</f>
        <v>33.6</v>
      </c>
      <c r="H16" s="29"/>
      <c r="I16" s="27"/>
      <c r="J16" s="35"/>
    </row>
    <row r="17" spans="1:10" ht="15">
      <c r="A17" s="20"/>
      <c r="B17" s="20"/>
      <c r="C17" s="21"/>
      <c r="D17" s="133" t="s">
        <v>24</v>
      </c>
      <c r="E17" s="134"/>
      <c r="F17" s="135"/>
      <c r="G17" s="25"/>
      <c r="H17" s="32"/>
      <c r="I17" s="27"/>
      <c r="J17" s="35"/>
    </row>
    <row r="18" spans="1:10" ht="20.25">
      <c r="A18" s="20"/>
      <c r="B18" s="20"/>
      <c r="C18" s="41">
        <v>79</v>
      </c>
      <c r="D18" s="38" t="s">
        <v>25</v>
      </c>
      <c r="E18" s="46">
        <v>20</v>
      </c>
      <c r="F18" s="52">
        <v>30</v>
      </c>
      <c r="G18" s="55">
        <f t="shared" si="0"/>
        <v>0.6</v>
      </c>
      <c r="H18" s="55">
        <f t="shared" si="1"/>
        <v>1.58</v>
      </c>
      <c r="I18" s="106"/>
      <c r="J18" s="107">
        <f t="shared" si="2"/>
        <v>47.400000000000006</v>
      </c>
    </row>
    <row r="19" spans="1:10" ht="20.25">
      <c r="A19" s="20"/>
      <c r="B19" s="20"/>
      <c r="C19" s="41">
        <v>79</v>
      </c>
      <c r="D19" s="38" t="s">
        <v>26</v>
      </c>
      <c r="E19" s="46">
        <v>20</v>
      </c>
      <c r="F19" s="52">
        <v>25</v>
      </c>
      <c r="G19" s="55">
        <f t="shared" si="0"/>
        <v>0.5</v>
      </c>
      <c r="H19" s="55">
        <f t="shared" si="1"/>
        <v>1.58</v>
      </c>
      <c r="I19" s="106"/>
      <c r="J19" s="107">
        <f t="shared" si="2"/>
        <v>39.5</v>
      </c>
    </row>
    <row r="20" spans="1:10" ht="20.25">
      <c r="A20" s="20"/>
      <c r="B20" s="20"/>
      <c r="C20" s="41">
        <v>79</v>
      </c>
      <c r="D20" s="38" t="s">
        <v>27</v>
      </c>
      <c r="E20" s="46">
        <v>10</v>
      </c>
      <c r="F20" s="52">
        <v>28</v>
      </c>
      <c r="G20" s="55">
        <f t="shared" si="0"/>
        <v>0.28</v>
      </c>
      <c r="H20" s="55">
        <f t="shared" si="1"/>
        <v>0.79</v>
      </c>
      <c r="I20" s="106"/>
      <c r="J20" s="107">
        <f t="shared" si="2"/>
        <v>22.12</v>
      </c>
    </row>
    <row r="21" spans="1:10" ht="20.25">
      <c r="A21" s="20"/>
      <c r="B21" s="20"/>
      <c r="C21" s="41">
        <v>79</v>
      </c>
      <c r="D21" s="38" t="s">
        <v>20</v>
      </c>
      <c r="E21" s="46">
        <v>5</v>
      </c>
      <c r="F21" s="52">
        <v>44</v>
      </c>
      <c r="G21" s="55">
        <f t="shared" si="0"/>
        <v>0.21999999999999997</v>
      </c>
      <c r="H21" s="55">
        <f t="shared" si="1"/>
        <v>0.395</v>
      </c>
      <c r="I21" s="106"/>
      <c r="J21" s="107">
        <f t="shared" si="2"/>
        <v>17.380000000000003</v>
      </c>
    </row>
    <row r="22" spans="1:10" ht="20.25">
      <c r="A22" s="20"/>
      <c r="B22" s="20"/>
      <c r="C22" s="41">
        <v>79</v>
      </c>
      <c r="D22" s="38" t="s">
        <v>28</v>
      </c>
      <c r="E22" s="104">
        <v>1</v>
      </c>
      <c r="F22" s="105">
        <v>150</v>
      </c>
      <c r="G22" s="55">
        <f t="shared" si="0"/>
        <v>0.15</v>
      </c>
      <c r="H22" s="55">
        <f t="shared" si="1"/>
        <v>0.079</v>
      </c>
      <c r="I22" s="106"/>
      <c r="J22" s="107">
        <f t="shared" si="2"/>
        <v>11.85</v>
      </c>
    </row>
    <row r="23" spans="1:10" ht="20.25">
      <c r="A23" s="20"/>
      <c r="B23" s="20"/>
      <c r="C23" s="41">
        <v>79</v>
      </c>
      <c r="D23" s="38" t="s">
        <v>19</v>
      </c>
      <c r="E23" s="104">
        <v>5.13</v>
      </c>
      <c r="F23" s="105">
        <v>74</v>
      </c>
      <c r="G23" s="55">
        <f t="shared" si="0"/>
        <v>0.37961999999999996</v>
      </c>
      <c r="H23" s="55">
        <f t="shared" si="1"/>
        <v>0.40526999999999996</v>
      </c>
      <c r="I23" s="106"/>
      <c r="J23" s="107">
        <f t="shared" si="2"/>
        <v>29.989979999999996</v>
      </c>
    </row>
    <row r="24" spans="1:10" ht="20.25">
      <c r="A24" s="20"/>
      <c r="B24" s="20"/>
      <c r="C24" s="41">
        <v>79</v>
      </c>
      <c r="D24" s="38" t="s">
        <v>30</v>
      </c>
      <c r="E24" s="104">
        <v>3</v>
      </c>
      <c r="F24" s="105">
        <v>30</v>
      </c>
      <c r="G24" s="55">
        <f t="shared" si="0"/>
        <v>0.09</v>
      </c>
      <c r="H24" s="55">
        <f t="shared" si="1"/>
        <v>0.237</v>
      </c>
      <c r="I24" s="106"/>
      <c r="J24" s="107">
        <f t="shared" si="2"/>
        <v>7.109999999999999</v>
      </c>
    </row>
    <row r="25" spans="1:10" ht="20.25">
      <c r="A25" s="20"/>
      <c r="B25" s="20"/>
      <c r="C25" s="90"/>
      <c r="D25" s="38" t="s">
        <v>29</v>
      </c>
      <c r="E25" s="104">
        <v>80</v>
      </c>
      <c r="F25" s="105"/>
      <c r="G25" s="55"/>
      <c r="H25" s="55">
        <f t="shared" si="1"/>
        <v>0</v>
      </c>
      <c r="I25" s="106"/>
      <c r="J25" s="107"/>
    </row>
    <row r="26" spans="1:10" ht="20.25">
      <c r="A26" s="20"/>
      <c r="B26" s="20"/>
      <c r="C26" s="41">
        <v>79</v>
      </c>
      <c r="D26" s="38" t="s">
        <v>40</v>
      </c>
      <c r="E26" s="46">
        <v>5</v>
      </c>
      <c r="F26" s="52">
        <v>18</v>
      </c>
      <c r="G26" s="55">
        <f t="shared" si="0"/>
        <v>0.09</v>
      </c>
      <c r="H26" s="55">
        <f t="shared" si="1"/>
        <v>0.395</v>
      </c>
      <c r="I26" s="106"/>
      <c r="J26" s="107">
        <f t="shared" si="2"/>
        <v>7.11</v>
      </c>
    </row>
    <row r="27" spans="1:10" ht="35.25">
      <c r="A27" s="20"/>
      <c r="B27" s="20"/>
      <c r="C27" s="41">
        <v>79</v>
      </c>
      <c r="D27" s="38" t="s">
        <v>9</v>
      </c>
      <c r="E27" s="108">
        <v>100</v>
      </c>
      <c r="F27" s="105">
        <v>44</v>
      </c>
      <c r="G27" s="55">
        <f>F27/1000*E27</f>
        <v>4.3999999999999995</v>
      </c>
      <c r="H27" s="55">
        <f>E27*C27/1000</f>
        <v>7.9</v>
      </c>
      <c r="I27" s="106"/>
      <c r="J27" s="107">
        <f>H27*F27</f>
        <v>347.6</v>
      </c>
    </row>
    <row r="28" spans="1:10" ht="20.25">
      <c r="A28" s="20"/>
      <c r="B28" s="20"/>
      <c r="C28" s="41">
        <v>79</v>
      </c>
      <c r="D28" s="38" t="s">
        <v>33</v>
      </c>
      <c r="E28" s="121">
        <v>40</v>
      </c>
      <c r="F28" s="105">
        <v>198</v>
      </c>
      <c r="G28" s="55">
        <f>F28/1000*E28</f>
        <v>7.92</v>
      </c>
      <c r="H28" s="55">
        <f>E28*C28/1000</f>
        <v>3.16</v>
      </c>
      <c r="I28" s="106"/>
      <c r="J28" s="107"/>
    </row>
    <row r="29" spans="1:10" ht="20.25">
      <c r="A29" s="20"/>
      <c r="B29" s="20"/>
      <c r="C29" s="41"/>
      <c r="D29" s="38"/>
      <c r="E29" s="108"/>
      <c r="F29" s="105"/>
      <c r="G29" s="103">
        <f>SUM(G18:G28)</f>
        <v>14.62962</v>
      </c>
      <c r="H29" s="55"/>
      <c r="I29" s="106"/>
      <c r="J29" s="107"/>
    </row>
    <row r="30" spans="1:10" ht="20.25">
      <c r="A30" s="20"/>
      <c r="B30" s="20"/>
      <c r="C30" s="41">
        <v>79</v>
      </c>
      <c r="D30" s="120" t="s">
        <v>39</v>
      </c>
      <c r="E30" s="108">
        <v>90</v>
      </c>
      <c r="F30" s="105">
        <v>90</v>
      </c>
      <c r="G30" s="55">
        <f>F30/1000*E30</f>
        <v>8.1</v>
      </c>
      <c r="H30" s="55">
        <f>E30*C30/1000</f>
        <v>7.11</v>
      </c>
      <c r="I30" s="106"/>
      <c r="J30" s="107">
        <f>H30*F30</f>
        <v>639.9</v>
      </c>
    </row>
    <row r="31" spans="1:10" ht="21">
      <c r="A31" s="20"/>
      <c r="B31" s="20"/>
      <c r="C31" s="21"/>
      <c r="D31" s="22"/>
      <c r="E31" s="57"/>
      <c r="F31" s="109"/>
      <c r="G31" s="103"/>
      <c r="H31" s="110"/>
      <c r="I31" s="106"/>
      <c r="J31" s="111"/>
    </row>
    <row r="32" spans="1:10" ht="17.25">
      <c r="A32" s="20"/>
      <c r="B32" s="20"/>
      <c r="C32" s="21"/>
      <c r="D32" s="130" t="s">
        <v>101</v>
      </c>
      <c r="E32" s="131"/>
      <c r="F32" s="132"/>
      <c r="G32" s="25"/>
      <c r="H32" s="32"/>
      <c r="I32" s="27"/>
      <c r="J32" s="35"/>
    </row>
    <row r="33" spans="1:10" ht="20.25">
      <c r="A33" s="20"/>
      <c r="B33" s="20"/>
      <c r="C33" s="41">
        <v>79</v>
      </c>
      <c r="D33" s="38" t="s">
        <v>31</v>
      </c>
      <c r="E33" s="46">
        <v>30</v>
      </c>
      <c r="F33" s="52">
        <v>123</v>
      </c>
      <c r="G33" s="55">
        <f t="shared" si="0"/>
        <v>3.69</v>
      </c>
      <c r="H33" s="55">
        <f t="shared" si="1"/>
        <v>2.37</v>
      </c>
      <c r="I33" s="106"/>
      <c r="J33" s="107">
        <f t="shared" si="2"/>
        <v>291.51</v>
      </c>
    </row>
    <row r="34" spans="1:10" ht="20.25">
      <c r="A34" s="20"/>
      <c r="B34" s="20"/>
      <c r="C34" s="41">
        <v>79</v>
      </c>
      <c r="D34" s="38" t="s">
        <v>32</v>
      </c>
      <c r="E34" s="46">
        <v>20</v>
      </c>
      <c r="F34" s="52">
        <v>42</v>
      </c>
      <c r="G34" s="55">
        <f t="shared" si="0"/>
        <v>0.8400000000000001</v>
      </c>
      <c r="H34" s="55">
        <f t="shared" si="1"/>
        <v>1.58</v>
      </c>
      <c r="I34" s="106"/>
      <c r="J34" s="107">
        <f t="shared" si="2"/>
        <v>66.36</v>
      </c>
    </row>
    <row r="35" spans="1:10" ht="20.25">
      <c r="A35" s="20"/>
      <c r="B35" s="20"/>
      <c r="C35" s="41">
        <v>79</v>
      </c>
      <c r="D35" s="38" t="s">
        <v>29</v>
      </c>
      <c r="E35" s="46">
        <v>220</v>
      </c>
      <c r="F35" s="52"/>
      <c r="G35" s="55"/>
      <c r="H35" s="55">
        <f t="shared" si="1"/>
        <v>17.38</v>
      </c>
      <c r="I35" s="106"/>
      <c r="J35" s="107"/>
    </row>
    <row r="36" spans="1:10" ht="21">
      <c r="A36" s="20"/>
      <c r="B36" s="20"/>
      <c r="C36" s="21"/>
      <c r="D36" s="22"/>
      <c r="E36" s="57"/>
      <c r="F36" s="109"/>
      <c r="G36" s="103">
        <f>SUM(G33:G35)</f>
        <v>4.53</v>
      </c>
      <c r="H36" s="110"/>
      <c r="I36" s="106"/>
      <c r="J36" s="111"/>
    </row>
    <row r="37" spans="1:10" ht="21">
      <c r="A37" s="20"/>
      <c r="B37" s="20"/>
      <c r="C37" s="21"/>
      <c r="D37" s="22"/>
      <c r="E37" s="57"/>
      <c r="F37" s="109"/>
      <c r="G37" s="110"/>
      <c r="H37" s="110"/>
      <c r="I37" s="106">
        <f>G36+G30+G29+G16</f>
        <v>60.85962</v>
      </c>
      <c r="J37" s="112">
        <f>SUM(J9:J36)</f>
        <v>4182.22998</v>
      </c>
    </row>
    <row r="38" spans="1:9" ht="21">
      <c r="A38" s="4"/>
      <c r="B38" s="4"/>
      <c r="C38" s="5"/>
      <c r="D38" s="6"/>
      <c r="E38" s="7"/>
      <c r="F38" s="7"/>
      <c r="G38" s="8"/>
      <c r="H38" s="9"/>
      <c r="I38" s="10"/>
    </row>
  </sheetData>
  <sheetProtection/>
  <mergeCells count="8">
    <mergeCell ref="B1:C1"/>
    <mergeCell ref="A2:D2"/>
    <mergeCell ref="A4:I4"/>
    <mergeCell ref="A5:I5"/>
    <mergeCell ref="A6:H6"/>
    <mergeCell ref="D32:F32"/>
    <mergeCell ref="D17:F17"/>
    <mergeCell ref="D8:F8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SheetLayoutView="100" zoomScalePageLayoutView="0" workbookViewId="0" topLeftCell="A25">
      <selection activeCell="G43" sqref="G43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1" spans="3:10" ht="14.25">
      <c r="C1" s="81"/>
      <c r="D1" s="81"/>
      <c r="E1" s="81"/>
      <c r="F1" s="81"/>
      <c r="G1" s="81"/>
      <c r="H1" s="81"/>
      <c r="I1" s="81"/>
      <c r="J1" s="81"/>
    </row>
    <row r="2" spans="3:10" ht="14.25">
      <c r="C2" s="81"/>
      <c r="D2" s="81"/>
      <c r="E2" s="81"/>
      <c r="F2" s="81"/>
      <c r="G2" s="81"/>
      <c r="H2" s="81"/>
      <c r="I2" s="81"/>
      <c r="J2" s="81"/>
    </row>
    <row r="3" spans="3:10" ht="14.25">
      <c r="C3" s="81"/>
      <c r="D3" s="81"/>
      <c r="E3" s="81"/>
      <c r="F3" s="81"/>
      <c r="G3" s="81"/>
      <c r="H3" s="81"/>
      <c r="I3" s="81"/>
      <c r="J3" s="81"/>
    </row>
    <row r="4" spans="1:10" ht="21">
      <c r="A4" s="1"/>
      <c r="B4" s="125" t="s">
        <v>0</v>
      </c>
      <c r="C4" s="125"/>
      <c r="D4" s="1"/>
      <c r="E4" s="1"/>
      <c r="F4" s="1"/>
      <c r="G4" s="1"/>
      <c r="H4" s="1"/>
      <c r="I4" s="2"/>
      <c r="J4" t="s">
        <v>96</v>
      </c>
    </row>
    <row r="5" spans="1:9" ht="21">
      <c r="A5" s="126" t="s">
        <v>97</v>
      </c>
      <c r="B5" s="126"/>
      <c r="C5" s="126"/>
      <c r="D5" s="126"/>
      <c r="E5" s="1"/>
      <c r="F5" s="1"/>
      <c r="G5" s="1"/>
      <c r="H5" s="1"/>
      <c r="I5" s="2"/>
    </row>
    <row r="6" spans="1:9" ht="21">
      <c r="A6" s="1"/>
      <c r="B6" s="1"/>
      <c r="C6" s="1"/>
      <c r="D6" s="1"/>
      <c r="E6" s="1"/>
      <c r="F6" s="1"/>
      <c r="G6" s="1"/>
      <c r="H6" s="1"/>
      <c r="I6" s="2"/>
    </row>
    <row r="7" spans="1:9" ht="20.25">
      <c r="A7" s="127" t="s">
        <v>1</v>
      </c>
      <c r="B7" s="127"/>
      <c r="C7" s="127"/>
      <c r="D7" s="127"/>
      <c r="E7" s="127"/>
      <c r="F7" s="127"/>
      <c r="G7" s="127"/>
      <c r="H7" s="127"/>
      <c r="I7" s="127"/>
    </row>
    <row r="8" spans="1:9" ht="21" customHeight="1">
      <c r="A8" s="128" t="s">
        <v>98</v>
      </c>
      <c r="B8" s="128"/>
      <c r="C8" s="128"/>
      <c r="D8" s="128"/>
      <c r="E8" s="128"/>
      <c r="F8" s="128"/>
      <c r="G8" s="128"/>
      <c r="H8" s="128"/>
      <c r="I8" s="128"/>
    </row>
    <row r="9" spans="1:9" ht="21">
      <c r="A9" s="129"/>
      <c r="B9" s="129"/>
      <c r="C9" s="129"/>
      <c r="D9" s="129"/>
      <c r="E9" s="129"/>
      <c r="F9" s="129"/>
      <c r="G9" s="129"/>
      <c r="H9" s="129"/>
      <c r="I9" s="2"/>
    </row>
    <row r="10" spans="1:10" ht="62.25">
      <c r="A10" s="11" t="s">
        <v>2</v>
      </c>
      <c r="B10" s="11" t="s">
        <v>3</v>
      </c>
      <c r="C10" s="12" t="s">
        <v>12</v>
      </c>
      <c r="D10" s="11" t="s">
        <v>4</v>
      </c>
      <c r="E10" s="11" t="s">
        <v>5</v>
      </c>
      <c r="F10" s="11" t="s">
        <v>42</v>
      </c>
      <c r="G10" s="11" t="s">
        <v>15</v>
      </c>
      <c r="H10" s="11" t="s">
        <v>6</v>
      </c>
      <c r="I10" s="11" t="s">
        <v>7</v>
      </c>
      <c r="J10" s="34" t="s">
        <v>16</v>
      </c>
    </row>
    <row r="11" spans="1:10" ht="20.25">
      <c r="A11" s="42"/>
      <c r="B11" s="43"/>
      <c r="C11" s="15"/>
      <c r="D11" s="154" t="s">
        <v>35</v>
      </c>
      <c r="E11" s="155"/>
      <c r="F11" s="156"/>
      <c r="G11" s="17"/>
      <c r="H11" s="18"/>
      <c r="I11" s="24"/>
      <c r="J11" s="82"/>
    </row>
    <row r="12" spans="1:10" ht="20.25">
      <c r="A12" s="13"/>
      <c r="B12" s="14"/>
      <c r="C12" s="41">
        <v>79</v>
      </c>
      <c r="D12" s="38" t="s">
        <v>14</v>
      </c>
      <c r="E12" s="46">
        <v>60</v>
      </c>
      <c r="F12" s="47">
        <v>101</v>
      </c>
      <c r="G12" s="80">
        <f>F12/1000*E12</f>
        <v>6.0600000000000005</v>
      </c>
      <c r="H12" s="48">
        <f>E12*C12/1000</f>
        <v>4.74</v>
      </c>
      <c r="I12" s="51"/>
      <c r="J12" s="85">
        <f>H12*F12</f>
        <v>478.74</v>
      </c>
    </row>
    <row r="13" spans="1:10" ht="20.25">
      <c r="A13" s="13"/>
      <c r="B13" s="14"/>
      <c r="C13" s="41">
        <v>79</v>
      </c>
      <c r="D13" s="38" t="s">
        <v>36</v>
      </c>
      <c r="E13" s="46">
        <v>5</v>
      </c>
      <c r="F13" s="47">
        <v>748</v>
      </c>
      <c r="G13" s="80">
        <f>F13/1000*E13</f>
        <v>3.74</v>
      </c>
      <c r="H13" s="48">
        <f>E13*C13/1000</f>
        <v>0.395</v>
      </c>
      <c r="I13" s="51"/>
      <c r="J13" s="85">
        <f>H13*F13</f>
        <v>295.46000000000004</v>
      </c>
    </row>
    <row r="14" spans="1:10" ht="20.25">
      <c r="A14" s="13"/>
      <c r="B14" s="14"/>
      <c r="C14" s="41">
        <v>79</v>
      </c>
      <c r="D14" s="38" t="s">
        <v>40</v>
      </c>
      <c r="E14" s="46">
        <v>5</v>
      </c>
      <c r="F14" s="47">
        <v>18</v>
      </c>
      <c r="G14" s="80">
        <f>F14/1000*E14</f>
        <v>0.09</v>
      </c>
      <c r="H14" s="48">
        <f>E14*C14/1000</f>
        <v>0.395</v>
      </c>
      <c r="I14" s="51"/>
      <c r="J14" s="85">
        <f>H14*F14</f>
        <v>7.11</v>
      </c>
    </row>
    <row r="15" spans="1:10" ht="20.25">
      <c r="A15" s="13"/>
      <c r="B15" s="14"/>
      <c r="C15" s="41">
        <v>79</v>
      </c>
      <c r="D15" s="38" t="s">
        <v>38</v>
      </c>
      <c r="E15" s="46">
        <v>100</v>
      </c>
      <c r="F15" s="47">
        <v>44</v>
      </c>
      <c r="G15" s="80">
        <f>F15/1000*E15</f>
        <v>4.3999999999999995</v>
      </c>
      <c r="H15" s="48">
        <f>E15*C15/1000</f>
        <v>7.9</v>
      </c>
      <c r="I15" s="51"/>
      <c r="J15" s="85">
        <f>H15*F15</f>
        <v>347.6</v>
      </c>
    </row>
    <row r="16" spans="1:10" ht="20.25">
      <c r="A16" s="13"/>
      <c r="B16" s="14"/>
      <c r="C16" s="28"/>
      <c r="D16" s="38"/>
      <c r="E16" s="46"/>
      <c r="F16" s="47"/>
      <c r="G16" s="113">
        <f>SUM(G12:G15)</f>
        <v>14.29</v>
      </c>
      <c r="H16" s="48"/>
      <c r="I16" s="51"/>
      <c r="J16" s="85"/>
    </row>
    <row r="17" spans="1:10" ht="20.25">
      <c r="A17" s="13"/>
      <c r="B17" s="14"/>
      <c r="C17" s="28"/>
      <c r="D17" s="151" t="s">
        <v>55</v>
      </c>
      <c r="E17" s="152"/>
      <c r="F17" s="153"/>
      <c r="G17" s="114"/>
      <c r="H17" s="44"/>
      <c r="I17" s="39"/>
      <c r="J17" s="87"/>
    </row>
    <row r="18" spans="1:10" ht="20.25">
      <c r="A18" s="13"/>
      <c r="B18" s="14"/>
      <c r="C18" s="41">
        <v>79</v>
      </c>
      <c r="D18" s="88" t="s">
        <v>54</v>
      </c>
      <c r="E18" s="46">
        <v>90</v>
      </c>
      <c r="F18" s="47">
        <v>340</v>
      </c>
      <c r="G18" s="80">
        <f>F18/1000*E18</f>
        <v>30.6</v>
      </c>
      <c r="H18" s="48">
        <f>E18*C18/1000</f>
        <v>7.11</v>
      </c>
      <c r="I18" s="51"/>
      <c r="J18" s="85">
        <f>H18*F18</f>
        <v>2417.4</v>
      </c>
    </row>
    <row r="19" spans="1:10" ht="20.25">
      <c r="A19" s="13"/>
      <c r="B19" s="14"/>
      <c r="C19" s="41">
        <v>79</v>
      </c>
      <c r="D19" s="38" t="s">
        <v>20</v>
      </c>
      <c r="E19" s="46">
        <v>10</v>
      </c>
      <c r="F19" s="47">
        <v>40</v>
      </c>
      <c r="G19" s="80">
        <f>F19/1000*E19</f>
        <v>0.4</v>
      </c>
      <c r="H19" s="48">
        <f>E19*C19/1000</f>
        <v>0.79</v>
      </c>
      <c r="I19" s="49"/>
      <c r="J19" s="85">
        <f>H19*F19</f>
        <v>31.6</v>
      </c>
    </row>
    <row r="20" spans="1:10" ht="20.25">
      <c r="A20" s="13"/>
      <c r="B20" s="14"/>
      <c r="C20" s="41">
        <v>79</v>
      </c>
      <c r="D20" s="38" t="s">
        <v>30</v>
      </c>
      <c r="E20" s="46">
        <v>10</v>
      </c>
      <c r="F20" s="47">
        <v>30</v>
      </c>
      <c r="G20" s="80">
        <f>F20/1000*E20</f>
        <v>0.3</v>
      </c>
      <c r="H20" s="48">
        <f>E20*C20/1000</f>
        <v>0.79</v>
      </c>
      <c r="I20" s="51"/>
      <c r="J20" s="85">
        <f>H20*F20</f>
        <v>23.700000000000003</v>
      </c>
    </row>
    <row r="21" spans="1:10" ht="20.25">
      <c r="A21" s="13"/>
      <c r="B21" s="14"/>
      <c r="C21" s="41">
        <v>79</v>
      </c>
      <c r="D21" s="38" t="s">
        <v>48</v>
      </c>
      <c r="E21" s="46">
        <v>5</v>
      </c>
      <c r="F21" s="47">
        <v>18</v>
      </c>
      <c r="G21" s="80">
        <f>F21/1000*E21</f>
        <v>0.09</v>
      </c>
      <c r="H21" s="48">
        <f>E21*C21/1000</f>
        <v>0.395</v>
      </c>
      <c r="I21" s="51"/>
      <c r="J21" s="85">
        <f>H21*F21</f>
        <v>7.11</v>
      </c>
    </row>
    <row r="22" spans="1:10" ht="20.25">
      <c r="A22" s="13"/>
      <c r="B22" s="14"/>
      <c r="C22" s="28"/>
      <c r="D22" s="38"/>
      <c r="E22" s="46"/>
      <c r="F22" s="47"/>
      <c r="G22" s="113">
        <f>SUM(G18:G21)</f>
        <v>31.39</v>
      </c>
      <c r="H22" s="48"/>
      <c r="I22" s="51"/>
      <c r="J22" s="85"/>
    </row>
    <row r="23" spans="1:10" ht="20.25">
      <c r="A23" s="13"/>
      <c r="B23" s="14"/>
      <c r="C23" s="28"/>
      <c r="D23" s="151" t="s">
        <v>92</v>
      </c>
      <c r="E23" s="152"/>
      <c r="F23" s="153"/>
      <c r="G23" s="113"/>
      <c r="H23" s="48"/>
      <c r="I23" s="51"/>
      <c r="J23" s="85"/>
    </row>
    <row r="24" spans="1:10" ht="20.25">
      <c r="A24" s="13"/>
      <c r="B24" s="14"/>
      <c r="C24" s="41">
        <v>79</v>
      </c>
      <c r="D24" s="38" t="s">
        <v>93</v>
      </c>
      <c r="E24" s="46">
        <v>15</v>
      </c>
      <c r="F24" s="47">
        <v>52</v>
      </c>
      <c r="G24" s="80">
        <f>F24/1000*E24</f>
        <v>0.7799999999999999</v>
      </c>
      <c r="H24" s="48">
        <f aca="true" t="shared" si="0" ref="H24:H31">E24*C24/1000</f>
        <v>1.185</v>
      </c>
      <c r="I24" s="51"/>
      <c r="J24" s="85"/>
    </row>
    <row r="25" spans="1:10" ht="20.25">
      <c r="A25" s="13"/>
      <c r="B25" s="14"/>
      <c r="C25" s="41">
        <v>79</v>
      </c>
      <c r="D25" s="38" t="s">
        <v>20</v>
      </c>
      <c r="E25" s="46">
        <v>7</v>
      </c>
      <c r="F25" s="47">
        <v>40</v>
      </c>
      <c r="G25" s="80">
        <f aca="true" t="shared" si="1" ref="G25:G31">F25/1000*E25</f>
        <v>0.28</v>
      </c>
      <c r="H25" s="48">
        <f t="shared" si="0"/>
        <v>0.553</v>
      </c>
      <c r="I25" s="51"/>
      <c r="J25" s="85"/>
    </row>
    <row r="26" spans="1:10" ht="20.25">
      <c r="A26" s="13"/>
      <c r="B26" s="14"/>
      <c r="C26" s="41">
        <v>79</v>
      </c>
      <c r="D26" s="38" t="s">
        <v>30</v>
      </c>
      <c r="E26" s="46">
        <v>6</v>
      </c>
      <c r="F26" s="47">
        <v>30</v>
      </c>
      <c r="G26" s="80">
        <f t="shared" si="1"/>
        <v>0.18</v>
      </c>
      <c r="H26" s="48">
        <f t="shared" si="0"/>
        <v>0.474</v>
      </c>
      <c r="I26" s="51"/>
      <c r="J26" s="85"/>
    </row>
    <row r="27" spans="1:10" ht="20.25">
      <c r="A27" s="13"/>
      <c r="B27" s="14"/>
      <c r="C27" s="41">
        <v>79</v>
      </c>
      <c r="D27" s="38" t="s">
        <v>28</v>
      </c>
      <c r="E27" s="46">
        <v>2</v>
      </c>
      <c r="F27" s="47">
        <v>25</v>
      </c>
      <c r="G27" s="80">
        <f t="shared" si="1"/>
        <v>0.05</v>
      </c>
      <c r="H27" s="48">
        <f t="shared" si="0"/>
        <v>0.158</v>
      </c>
      <c r="I27" s="51"/>
      <c r="J27" s="85"/>
    </row>
    <row r="28" spans="1:10" ht="20.25">
      <c r="A28" s="13"/>
      <c r="B28" s="14"/>
      <c r="C28" s="41">
        <v>79</v>
      </c>
      <c r="D28" s="38" t="s">
        <v>36</v>
      </c>
      <c r="E28" s="46">
        <v>2.5</v>
      </c>
      <c r="F28" s="47">
        <v>848</v>
      </c>
      <c r="G28" s="80">
        <f t="shared" si="1"/>
        <v>2.12</v>
      </c>
      <c r="H28" s="48">
        <f t="shared" si="0"/>
        <v>0.1975</v>
      </c>
      <c r="I28" s="51"/>
      <c r="J28" s="85"/>
    </row>
    <row r="29" spans="1:10" ht="20.25">
      <c r="A29" s="13"/>
      <c r="B29" s="14"/>
      <c r="C29" s="41"/>
      <c r="D29" s="38" t="s">
        <v>87</v>
      </c>
      <c r="E29" s="46">
        <v>75</v>
      </c>
      <c r="F29" s="47"/>
      <c r="G29" s="80"/>
      <c r="H29" s="48">
        <f t="shared" si="0"/>
        <v>0</v>
      </c>
      <c r="I29" s="51"/>
      <c r="J29" s="85"/>
    </row>
    <row r="30" spans="1:10" ht="20.25">
      <c r="A30" s="13"/>
      <c r="B30" s="14"/>
      <c r="C30" s="41">
        <v>79</v>
      </c>
      <c r="D30" s="38" t="s">
        <v>48</v>
      </c>
      <c r="E30" s="46"/>
      <c r="F30" s="47"/>
      <c r="G30" s="80"/>
      <c r="H30" s="48"/>
      <c r="I30" s="51"/>
      <c r="J30" s="85"/>
    </row>
    <row r="31" spans="1:10" ht="20.25">
      <c r="A31" s="13"/>
      <c r="B31" s="14"/>
      <c r="C31" s="41">
        <v>79</v>
      </c>
      <c r="D31" s="38" t="s">
        <v>94</v>
      </c>
      <c r="E31" s="46">
        <v>22</v>
      </c>
      <c r="F31" s="47">
        <v>20</v>
      </c>
      <c r="G31" s="80">
        <f t="shared" si="1"/>
        <v>0.44</v>
      </c>
      <c r="H31" s="48">
        <f t="shared" si="0"/>
        <v>1.738</v>
      </c>
      <c r="I31" s="51"/>
      <c r="J31" s="85"/>
    </row>
    <row r="32" spans="1:10" ht="20.25">
      <c r="A32" s="13"/>
      <c r="B32" s="14"/>
      <c r="C32" s="28"/>
      <c r="D32" s="38"/>
      <c r="E32" s="46"/>
      <c r="F32" s="47"/>
      <c r="G32" s="113">
        <f>SUM(G24:G31)</f>
        <v>3.85</v>
      </c>
      <c r="H32" s="48"/>
      <c r="I32" s="51"/>
      <c r="J32" s="85"/>
    </row>
    <row r="33" spans="1:10" ht="18.75" customHeight="1">
      <c r="A33" s="13"/>
      <c r="B33" s="14"/>
      <c r="C33" s="28"/>
      <c r="D33" s="130" t="s">
        <v>102</v>
      </c>
      <c r="E33" s="131"/>
      <c r="F33" s="132"/>
      <c r="G33" s="114"/>
      <c r="H33" s="44"/>
      <c r="I33" s="39"/>
      <c r="J33" s="40"/>
    </row>
    <row r="34" spans="1:10" ht="17.25">
      <c r="A34" s="13"/>
      <c r="B34" s="14"/>
      <c r="C34" s="41">
        <v>79</v>
      </c>
      <c r="D34" s="38" t="s">
        <v>31</v>
      </c>
      <c r="E34" s="69">
        <v>30</v>
      </c>
      <c r="F34" s="70">
        <v>123</v>
      </c>
      <c r="G34" s="115">
        <f>F34/1000*E34</f>
        <v>3.69</v>
      </c>
      <c r="H34" s="71">
        <f>E34*C34/1000</f>
        <v>2.37</v>
      </c>
      <c r="I34" s="72"/>
      <c r="J34" s="73">
        <f>H34*F34</f>
        <v>291.51</v>
      </c>
    </row>
    <row r="35" spans="1:10" ht="17.25">
      <c r="A35" s="13"/>
      <c r="B35" s="14"/>
      <c r="C35" s="41">
        <v>79</v>
      </c>
      <c r="D35" s="38" t="s">
        <v>32</v>
      </c>
      <c r="E35" s="69">
        <v>20</v>
      </c>
      <c r="F35" s="70">
        <v>42</v>
      </c>
      <c r="G35" s="115">
        <f>F35/1000*E35</f>
        <v>0.8400000000000001</v>
      </c>
      <c r="H35" s="71">
        <f>E35*C35/1000</f>
        <v>1.58</v>
      </c>
      <c r="I35" s="72"/>
      <c r="J35" s="73">
        <f>H35*F35</f>
        <v>66.36</v>
      </c>
    </row>
    <row r="36" spans="1:10" ht="17.25">
      <c r="A36" s="13"/>
      <c r="B36" s="14"/>
      <c r="C36" s="41"/>
      <c r="D36" s="38" t="s">
        <v>29</v>
      </c>
      <c r="E36" s="69">
        <v>220</v>
      </c>
      <c r="F36" s="70"/>
      <c r="G36" s="115"/>
      <c r="H36" s="71"/>
      <c r="I36" s="72"/>
      <c r="J36" s="73"/>
    </row>
    <row r="37" spans="1:10" ht="18">
      <c r="A37" s="13"/>
      <c r="B37" s="14"/>
      <c r="C37" s="21"/>
      <c r="D37" s="74"/>
      <c r="E37" s="75"/>
      <c r="F37" s="76"/>
      <c r="G37" s="116">
        <f>SUM(G34:G36)</f>
        <v>4.53</v>
      </c>
      <c r="H37" s="78"/>
      <c r="I37" s="72"/>
      <c r="J37" s="79"/>
    </row>
    <row r="38" spans="1:10" ht="20.25">
      <c r="A38" s="13"/>
      <c r="B38" s="14"/>
      <c r="C38" s="28"/>
      <c r="D38" s="38"/>
      <c r="E38" s="46"/>
      <c r="F38" s="47"/>
      <c r="G38" s="80"/>
      <c r="H38" s="48"/>
      <c r="I38" s="49"/>
      <c r="J38" s="85"/>
    </row>
    <row r="39" spans="1:10" ht="20.25">
      <c r="A39" s="14"/>
      <c r="B39" s="14"/>
      <c r="C39" s="41">
        <v>79</v>
      </c>
      <c r="D39" s="38" t="s">
        <v>56</v>
      </c>
      <c r="E39" s="46">
        <v>85</v>
      </c>
      <c r="F39" s="47">
        <v>80</v>
      </c>
      <c r="G39" s="80">
        <f>F39/1000*E39</f>
        <v>6.8</v>
      </c>
      <c r="H39" s="48">
        <f>E39*C39/1000</f>
        <v>6.715</v>
      </c>
      <c r="I39" s="51"/>
      <c r="J39" s="85">
        <f>H39*F39</f>
        <v>537.2</v>
      </c>
    </row>
    <row r="40" spans="1:10" ht="21">
      <c r="A40" s="19"/>
      <c r="B40" s="14"/>
      <c r="C40" s="15"/>
      <c r="D40" s="22"/>
      <c r="E40" s="57"/>
      <c r="F40" s="58"/>
      <c r="G40" s="80"/>
      <c r="H40" s="48"/>
      <c r="I40" s="59">
        <f>G39+G37+G22+G16+G32</f>
        <v>60.86</v>
      </c>
      <c r="J40" s="89">
        <f>SUM(J12:J39)</f>
        <v>4503.790000000001</v>
      </c>
    </row>
    <row r="41" ht="14.25">
      <c r="G41" s="117"/>
    </row>
    <row r="42" ht="14.25">
      <c r="G42" s="117"/>
    </row>
    <row r="43" ht="14.25">
      <c r="G43" s="117"/>
    </row>
    <row r="44" ht="14.25">
      <c r="G44" s="117"/>
    </row>
  </sheetData>
  <sheetProtection/>
  <mergeCells count="9">
    <mergeCell ref="D17:F17"/>
    <mergeCell ref="D33:F33"/>
    <mergeCell ref="D23:F23"/>
    <mergeCell ref="B4:C4"/>
    <mergeCell ref="A5:D5"/>
    <mergeCell ref="A7:I7"/>
    <mergeCell ref="A8:I8"/>
    <mergeCell ref="A9:H9"/>
    <mergeCell ref="D11:F11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SheetLayoutView="100" zoomScalePageLayoutView="0" workbookViewId="0" topLeftCell="A22">
      <selection activeCell="J36" sqref="C36:J36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1" spans="1:9" ht="21">
      <c r="A1" s="4"/>
      <c r="B1" s="4"/>
      <c r="C1" s="5"/>
      <c r="D1" s="6"/>
      <c r="E1" s="7"/>
      <c r="F1" s="7"/>
      <c r="G1" s="8"/>
      <c r="H1" s="9"/>
      <c r="I1" s="10"/>
    </row>
    <row r="2" spans="1:10" ht="21">
      <c r="A2" s="1"/>
      <c r="B2" s="125" t="s">
        <v>0</v>
      </c>
      <c r="C2" s="125"/>
      <c r="D2" s="1"/>
      <c r="E2" s="1"/>
      <c r="F2" s="1"/>
      <c r="G2" s="1"/>
      <c r="H2" s="1"/>
      <c r="I2" s="2"/>
      <c r="J2" t="s">
        <v>74</v>
      </c>
    </row>
    <row r="3" spans="1:9" ht="21">
      <c r="A3" s="126" t="s">
        <v>97</v>
      </c>
      <c r="B3" s="126"/>
      <c r="C3" s="126"/>
      <c r="D3" s="126"/>
      <c r="E3" s="1"/>
      <c r="F3" s="1"/>
      <c r="G3" s="1"/>
      <c r="H3" s="1"/>
      <c r="I3" s="2"/>
    </row>
    <row r="4" spans="1:9" ht="21">
      <c r="A4" s="1"/>
      <c r="B4" s="1"/>
      <c r="C4" s="1"/>
      <c r="D4" s="1"/>
      <c r="E4" s="1"/>
      <c r="F4" s="1"/>
      <c r="G4" s="1"/>
      <c r="H4" s="1"/>
      <c r="I4" s="2"/>
    </row>
    <row r="5" spans="1:9" ht="20.25">
      <c r="A5" s="127" t="s">
        <v>1</v>
      </c>
      <c r="B5" s="127"/>
      <c r="C5" s="127"/>
      <c r="D5" s="127"/>
      <c r="E5" s="127"/>
      <c r="F5" s="127"/>
      <c r="G5" s="127"/>
      <c r="H5" s="127"/>
      <c r="I5" s="127"/>
    </row>
    <row r="6" spans="1:9" ht="42.75" customHeight="1">
      <c r="A6" s="128" t="s">
        <v>99</v>
      </c>
      <c r="B6" s="128"/>
      <c r="C6" s="128"/>
      <c r="D6" s="128"/>
      <c r="E6" s="128"/>
      <c r="F6" s="128"/>
      <c r="G6" s="128"/>
      <c r="H6" s="128"/>
      <c r="I6" s="128"/>
    </row>
    <row r="7" spans="1:9" ht="21">
      <c r="A7" s="129"/>
      <c r="B7" s="129"/>
      <c r="C7" s="129"/>
      <c r="D7" s="129"/>
      <c r="E7" s="129"/>
      <c r="F7" s="129"/>
      <c r="G7" s="129"/>
      <c r="H7" s="129"/>
      <c r="I7" s="2"/>
    </row>
    <row r="8" spans="1:10" ht="65.25" customHeight="1">
      <c r="A8" s="11" t="s">
        <v>2</v>
      </c>
      <c r="B8" s="11" t="s">
        <v>3</v>
      </c>
      <c r="C8" s="12" t="s">
        <v>12</v>
      </c>
      <c r="D8" s="11" t="s">
        <v>4</v>
      </c>
      <c r="E8" s="11" t="s">
        <v>5</v>
      </c>
      <c r="F8" s="11" t="s">
        <v>42</v>
      </c>
      <c r="G8" s="11" t="s">
        <v>15</v>
      </c>
      <c r="H8" s="11" t="s">
        <v>6</v>
      </c>
      <c r="I8" s="11" t="s">
        <v>7</v>
      </c>
      <c r="J8" s="34" t="s">
        <v>16</v>
      </c>
    </row>
    <row r="9" spans="1:10" ht="28.5" customHeight="1">
      <c r="A9" s="42"/>
      <c r="B9" s="43"/>
      <c r="C9" s="15"/>
      <c r="D9" s="145" t="s">
        <v>71</v>
      </c>
      <c r="E9" s="146"/>
      <c r="F9" s="146"/>
      <c r="G9" s="147"/>
      <c r="H9" s="18"/>
      <c r="I9" s="24"/>
      <c r="J9" s="33"/>
    </row>
    <row r="10" spans="1:10" ht="28.5" customHeight="1">
      <c r="A10" s="42"/>
      <c r="B10" s="43"/>
      <c r="C10" s="41">
        <v>79</v>
      </c>
      <c r="D10" s="99" t="s">
        <v>26</v>
      </c>
      <c r="E10" s="98">
        <v>60</v>
      </c>
      <c r="F10" s="98">
        <v>28</v>
      </c>
      <c r="G10" s="48">
        <f>F10/1000*E10</f>
        <v>1.68</v>
      </c>
      <c r="H10" s="18"/>
      <c r="I10" s="24"/>
      <c r="J10" s="33"/>
    </row>
    <row r="11" spans="1:10" ht="20.25">
      <c r="A11" s="13"/>
      <c r="B11" s="14"/>
      <c r="C11" s="41">
        <v>79</v>
      </c>
      <c r="D11" s="38" t="s">
        <v>27</v>
      </c>
      <c r="E11" s="46">
        <v>40</v>
      </c>
      <c r="F11" s="47">
        <v>28</v>
      </c>
      <c r="G11" s="48">
        <f>F11/1000*E11</f>
        <v>1.12</v>
      </c>
      <c r="H11" s="48">
        <f>E11*C11/1000</f>
        <v>3.16</v>
      </c>
      <c r="I11" s="49"/>
      <c r="J11" s="50">
        <f aca="true" t="shared" si="0" ref="J11:J36">H11*F11</f>
        <v>88.48</v>
      </c>
    </row>
    <row r="12" spans="1:10" ht="20.25">
      <c r="A12" s="13"/>
      <c r="B12" s="14"/>
      <c r="C12" s="41">
        <v>79</v>
      </c>
      <c r="D12" s="38" t="s">
        <v>20</v>
      </c>
      <c r="E12" s="46">
        <v>10</v>
      </c>
      <c r="F12" s="47">
        <v>40</v>
      </c>
      <c r="G12" s="48">
        <f>F12/1000*E12</f>
        <v>0.4</v>
      </c>
      <c r="H12" s="48">
        <f>E12*C12/1000</f>
        <v>0.79</v>
      </c>
      <c r="I12" s="49"/>
      <c r="J12" s="50">
        <f t="shared" si="0"/>
        <v>31.6</v>
      </c>
    </row>
    <row r="13" spans="1:10" ht="20.25">
      <c r="A13" s="13"/>
      <c r="B13" s="14"/>
      <c r="C13" s="41">
        <v>79</v>
      </c>
      <c r="D13" s="38" t="s">
        <v>30</v>
      </c>
      <c r="E13" s="47">
        <v>7</v>
      </c>
      <c r="F13" s="47">
        <v>30</v>
      </c>
      <c r="G13" s="48">
        <f>F13/1000*E13</f>
        <v>0.21</v>
      </c>
      <c r="H13" s="48">
        <f>E13*C13/1000</f>
        <v>0.553</v>
      </c>
      <c r="I13" s="49"/>
      <c r="J13" s="50">
        <f t="shared" si="0"/>
        <v>16.59</v>
      </c>
    </row>
    <row r="14" spans="1:10" ht="20.25">
      <c r="A14" s="13"/>
      <c r="B14" s="14"/>
      <c r="C14" s="41">
        <v>79</v>
      </c>
      <c r="D14" s="38" t="s">
        <v>19</v>
      </c>
      <c r="E14" s="46">
        <v>5</v>
      </c>
      <c r="F14" s="47">
        <v>74</v>
      </c>
      <c r="G14" s="48">
        <f>F14/1000*E14</f>
        <v>0.37</v>
      </c>
      <c r="H14" s="48">
        <f>E14*C14/1000</f>
        <v>0.395</v>
      </c>
      <c r="I14" s="49"/>
      <c r="J14" s="50">
        <f t="shared" si="0"/>
        <v>29.23</v>
      </c>
    </row>
    <row r="15" spans="1:10" ht="20.25">
      <c r="A15" s="13"/>
      <c r="B15" s="14"/>
      <c r="C15" s="28"/>
      <c r="D15" s="38" t="s">
        <v>72</v>
      </c>
      <c r="E15" s="46">
        <v>160</v>
      </c>
      <c r="F15" s="47"/>
      <c r="G15" s="48"/>
      <c r="H15" s="48"/>
      <c r="I15" s="51"/>
      <c r="J15" s="50"/>
    </row>
    <row r="16" spans="1:10" ht="20.25">
      <c r="A16" s="13"/>
      <c r="B16" s="14"/>
      <c r="C16" s="41">
        <v>79</v>
      </c>
      <c r="D16" s="38" t="s">
        <v>38</v>
      </c>
      <c r="E16" s="46">
        <v>100</v>
      </c>
      <c r="F16" s="47">
        <v>44</v>
      </c>
      <c r="G16" s="48">
        <f>F16/1000*E16</f>
        <v>4.3999999999999995</v>
      </c>
      <c r="H16" s="48">
        <f>E16*C16/1000</f>
        <v>7.9</v>
      </c>
      <c r="I16" s="51"/>
      <c r="J16" s="50">
        <f t="shared" si="0"/>
        <v>347.6</v>
      </c>
    </row>
    <row r="17" spans="1:10" ht="20.25">
      <c r="A17" s="13"/>
      <c r="B17" s="14"/>
      <c r="C17" s="41">
        <v>79</v>
      </c>
      <c r="D17" s="38" t="s">
        <v>61</v>
      </c>
      <c r="E17" s="46">
        <v>10</v>
      </c>
      <c r="F17" s="47">
        <v>107</v>
      </c>
      <c r="G17" s="48">
        <f>F17/1000*E17</f>
        <v>1.07</v>
      </c>
      <c r="H17" s="48"/>
      <c r="I17" s="51"/>
      <c r="J17" s="50"/>
    </row>
    <row r="18" spans="1:10" ht="20.25">
      <c r="A18" s="13"/>
      <c r="B18" s="14"/>
      <c r="C18" s="41">
        <v>79</v>
      </c>
      <c r="D18" s="38" t="s">
        <v>40</v>
      </c>
      <c r="E18" s="46">
        <v>5</v>
      </c>
      <c r="F18" s="47">
        <v>18</v>
      </c>
      <c r="G18" s="48">
        <f>F18/1000*E18</f>
        <v>0.09</v>
      </c>
      <c r="H18" s="48">
        <f>E18*C18/1000</f>
        <v>0.395</v>
      </c>
      <c r="I18" s="51"/>
      <c r="J18" s="50">
        <f t="shared" si="0"/>
        <v>7.11</v>
      </c>
    </row>
    <row r="19" spans="1:10" ht="20.25">
      <c r="A19" s="13"/>
      <c r="B19" s="14"/>
      <c r="C19" s="28"/>
      <c r="D19" s="38"/>
      <c r="E19" s="46"/>
      <c r="F19" s="47"/>
      <c r="G19" s="52">
        <f>SUM(G11:G18)</f>
        <v>7.66</v>
      </c>
      <c r="H19" s="48"/>
      <c r="I19" s="51"/>
      <c r="J19" s="50"/>
    </row>
    <row r="20" spans="1:10" ht="18.75" customHeight="1">
      <c r="A20" s="13"/>
      <c r="B20" s="14"/>
      <c r="C20" s="28"/>
      <c r="D20" s="130" t="s">
        <v>35</v>
      </c>
      <c r="E20" s="131"/>
      <c r="F20" s="132"/>
      <c r="G20" s="44"/>
      <c r="H20" s="44"/>
      <c r="I20" s="39"/>
      <c r="J20" s="40"/>
    </row>
    <row r="21" spans="1:10" ht="20.25">
      <c r="A21" s="13"/>
      <c r="B21" s="14"/>
      <c r="C21" s="41">
        <v>79</v>
      </c>
      <c r="D21" s="38" t="s">
        <v>14</v>
      </c>
      <c r="E21" s="46">
        <v>60</v>
      </c>
      <c r="F21" s="47">
        <v>101</v>
      </c>
      <c r="G21" s="48">
        <f>F21/1000*E21</f>
        <v>6.0600000000000005</v>
      </c>
      <c r="H21" s="48">
        <f>E21*C21/1000</f>
        <v>4.74</v>
      </c>
      <c r="I21" s="51"/>
      <c r="J21" s="50">
        <f t="shared" si="0"/>
        <v>478.74</v>
      </c>
    </row>
    <row r="22" spans="1:10" ht="20.25">
      <c r="A22" s="13"/>
      <c r="B22" s="14"/>
      <c r="C22" s="41">
        <v>79</v>
      </c>
      <c r="D22" s="38" t="s">
        <v>36</v>
      </c>
      <c r="E22" s="46">
        <v>10</v>
      </c>
      <c r="F22" s="47">
        <v>748</v>
      </c>
      <c r="G22" s="48">
        <f>F22/1000*E22</f>
        <v>7.48</v>
      </c>
      <c r="H22" s="48">
        <f>E22*C22/1000</f>
        <v>0.79</v>
      </c>
      <c r="I22" s="51"/>
      <c r="J22" s="50">
        <f t="shared" si="0"/>
        <v>590.9200000000001</v>
      </c>
    </row>
    <row r="23" spans="1:10" ht="20.25">
      <c r="A23" s="13"/>
      <c r="B23" s="14"/>
      <c r="C23" s="41">
        <v>79</v>
      </c>
      <c r="D23" s="38" t="s">
        <v>40</v>
      </c>
      <c r="E23" s="46">
        <v>5</v>
      </c>
      <c r="F23" s="47">
        <v>18</v>
      </c>
      <c r="G23" s="48">
        <f>F23/1000*E23</f>
        <v>0.09</v>
      </c>
      <c r="H23" s="48">
        <f>E23*C23/1000</f>
        <v>0.395</v>
      </c>
      <c r="I23" s="51"/>
      <c r="J23" s="50">
        <f t="shared" si="0"/>
        <v>7.11</v>
      </c>
    </row>
    <row r="24" spans="1:10" ht="20.25">
      <c r="A24" s="13"/>
      <c r="B24" s="14"/>
      <c r="C24" s="28"/>
      <c r="D24" s="38"/>
      <c r="E24" s="46"/>
      <c r="F24" s="47"/>
      <c r="G24" s="53">
        <f>SUM(G21:G23)</f>
        <v>13.63</v>
      </c>
      <c r="H24" s="48"/>
      <c r="I24" s="51"/>
      <c r="J24" s="50"/>
    </row>
    <row r="25" spans="1:10" ht="17.25">
      <c r="A25" s="13"/>
      <c r="B25" s="14"/>
      <c r="C25" s="41">
        <v>79</v>
      </c>
      <c r="D25" s="130" t="s">
        <v>37</v>
      </c>
      <c r="E25" s="131"/>
      <c r="F25" s="132"/>
      <c r="G25" s="44"/>
      <c r="H25" s="44"/>
      <c r="I25" s="39"/>
      <c r="J25" s="40"/>
    </row>
    <row r="26" spans="1:10" ht="20.25">
      <c r="A26" s="13"/>
      <c r="B26" s="14"/>
      <c r="C26" s="41">
        <v>79</v>
      </c>
      <c r="D26" s="45" t="s">
        <v>18</v>
      </c>
      <c r="E26" s="46">
        <v>130</v>
      </c>
      <c r="F26" s="47">
        <v>198</v>
      </c>
      <c r="G26" s="48">
        <f>F26/1000*E26</f>
        <v>25.740000000000002</v>
      </c>
      <c r="H26" s="48">
        <f>E26*C26/1000</f>
        <v>10.27</v>
      </c>
      <c r="I26" s="51"/>
      <c r="J26" s="50">
        <f t="shared" si="0"/>
        <v>2033.4599999999998</v>
      </c>
    </row>
    <row r="27" spans="1:10" ht="20.25">
      <c r="A27" s="13"/>
      <c r="B27" s="14"/>
      <c r="C27" s="41">
        <v>79</v>
      </c>
      <c r="D27" s="38" t="s">
        <v>30</v>
      </c>
      <c r="E27" s="46">
        <v>6</v>
      </c>
      <c r="F27" s="47">
        <v>30</v>
      </c>
      <c r="G27" s="48">
        <f>F27/1000*E27</f>
        <v>0.18</v>
      </c>
      <c r="H27" s="48">
        <f>E27*C27/1000</f>
        <v>0.474</v>
      </c>
      <c r="I27" s="51"/>
      <c r="J27" s="50">
        <f t="shared" si="0"/>
        <v>14.219999999999999</v>
      </c>
    </row>
    <row r="28" spans="1:10" ht="20.25">
      <c r="A28" s="13"/>
      <c r="B28" s="14"/>
      <c r="C28" s="41">
        <v>79</v>
      </c>
      <c r="D28" s="38" t="s">
        <v>40</v>
      </c>
      <c r="E28" s="46">
        <v>5</v>
      </c>
      <c r="F28" s="47">
        <v>18</v>
      </c>
      <c r="G28" s="48">
        <f>F28/1000*E28</f>
        <v>0.09</v>
      </c>
      <c r="H28" s="48">
        <f>E28*C28/1000</f>
        <v>0.395</v>
      </c>
      <c r="I28" s="51"/>
      <c r="J28" s="50">
        <f t="shared" si="0"/>
        <v>7.11</v>
      </c>
    </row>
    <row r="29" spans="1:10" ht="20.25">
      <c r="A29" s="13"/>
      <c r="B29" s="14"/>
      <c r="C29" s="28"/>
      <c r="D29" s="38"/>
      <c r="E29" s="46"/>
      <c r="F29" s="47"/>
      <c r="G29" s="53">
        <f>SUM(G26:G28)</f>
        <v>26.01</v>
      </c>
      <c r="H29" s="48"/>
      <c r="I29" s="51"/>
      <c r="J29" s="50"/>
    </row>
    <row r="30" spans="1:10" ht="18.75" customHeight="1">
      <c r="A30" s="13"/>
      <c r="B30" s="14"/>
      <c r="C30" s="28"/>
      <c r="D30" s="130" t="s">
        <v>102</v>
      </c>
      <c r="E30" s="131"/>
      <c r="F30" s="132"/>
      <c r="G30" s="44"/>
      <c r="H30" s="44"/>
      <c r="I30" s="39"/>
      <c r="J30" s="40"/>
    </row>
    <row r="31" spans="1:10" ht="17.25">
      <c r="A31" s="13"/>
      <c r="B31" s="14"/>
      <c r="C31" s="41">
        <v>79</v>
      </c>
      <c r="D31" s="38" t="s">
        <v>31</v>
      </c>
      <c r="E31" s="69">
        <v>30</v>
      </c>
      <c r="F31" s="70">
        <v>123</v>
      </c>
      <c r="G31" s="71">
        <f>F31/1000*E31</f>
        <v>3.69</v>
      </c>
      <c r="H31" s="71">
        <f>E31*C31/1000</f>
        <v>2.37</v>
      </c>
      <c r="I31" s="72"/>
      <c r="J31" s="73">
        <f>H31*F31</f>
        <v>291.51</v>
      </c>
    </row>
    <row r="32" spans="1:10" ht="17.25">
      <c r="A32" s="14"/>
      <c r="B32" s="14"/>
      <c r="C32" s="41">
        <v>79</v>
      </c>
      <c r="D32" s="38" t="s">
        <v>32</v>
      </c>
      <c r="E32" s="69">
        <v>20</v>
      </c>
      <c r="F32" s="70">
        <v>42</v>
      </c>
      <c r="G32" s="71">
        <f>F32/1000*E32</f>
        <v>0.8400000000000001</v>
      </c>
      <c r="H32" s="71">
        <f>E32*C32/1000</f>
        <v>1.58</v>
      </c>
      <c r="I32" s="72"/>
      <c r="J32" s="73">
        <f>H32*F32</f>
        <v>66.36</v>
      </c>
    </row>
    <row r="33" spans="1:10" ht="17.25" customHeight="1">
      <c r="A33" s="14"/>
      <c r="B33" s="14"/>
      <c r="C33" s="41"/>
      <c r="D33" s="38" t="s">
        <v>29</v>
      </c>
      <c r="E33" s="69">
        <v>220</v>
      </c>
      <c r="F33" s="70"/>
      <c r="G33" s="71"/>
      <c r="H33" s="71"/>
      <c r="I33" s="72"/>
      <c r="J33" s="73"/>
    </row>
    <row r="34" spans="1:10" ht="20.25">
      <c r="A34" s="14"/>
      <c r="B34" s="14"/>
      <c r="C34" s="21"/>
      <c r="D34" s="74"/>
      <c r="E34" s="75"/>
      <c r="F34" s="76"/>
      <c r="G34" s="103">
        <f>SUM(G31:G33)</f>
        <v>4.53</v>
      </c>
      <c r="H34" s="78"/>
      <c r="I34" s="72"/>
      <c r="J34" s="79"/>
    </row>
    <row r="35" spans="1:10" ht="20.25">
      <c r="A35" s="14"/>
      <c r="B35" s="14"/>
      <c r="C35" s="28"/>
      <c r="D35" s="38"/>
      <c r="E35" s="46"/>
      <c r="F35" s="47"/>
      <c r="G35" s="48"/>
      <c r="H35" s="48"/>
      <c r="I35" s="49"/>
      <c r="J35" s="50"/>
    </row>
    <row r="36" spans="1:10" ht="20.25">
      <c r="A36" s="14"/>
      <c r="B36" s="14"/>
      <c r="C36" s="41">
        <v>79</v>
      </c>
      <c r="D36" s="38" t="s">
        <v>39</v>
      </c>
      <c r="E36" s="46">
        <v>90</v>
      </c>
      <c r="F36" s="47">
        <v>90</v>
      </c>
      <c r="G36" s="48">
        <f>F36/1000*E36</f>
        <v>8.1</v>
      </c>
      <c r="H36" s="48">
        <f>E36*C36/1000</f>
        <v>7.11</v>
      </c>
      <c r="I36" s="51"/>
      <c r="J36" s="50">
        <f t="shared" si="0"/>
        <v>639.9</v>
      </c>
    </row>
    <row r="37" spans="1:10" ht="21">
      <c r="A37" s="19"/>
      <c r="B37" s="14"/>
      <c r="C37" s="15"/>
      <c r="D37" s="22"/>
      <c r="E37" s="57"/>
      <c r="F37" s="58"/>
      <c r="G37" s="48"/>
      <c r="H37" s="48"/>
      <c r="I37" s="59">
        <f>G19+G24+G29+G32+G34+G36</f>
        <v>60.77</v>
      </c>
      <c r="J37" s="60">
        <f>SUM(J11:J36)</f>
        <v>4649.94</v>
      </c>
    </row>
    <row r="38" spans="1:9" ht="21">
      <c r="A38" s="3"/>
      <c r="B38" s="3"/>
      <c r="C38" s="3"/>
      <c r="D38" s="3"/>
      <c r="E38" s="3"/>
      <c r="F38" s="3"/>
      <c r="G38" s="3"/>
      <c r="H38" s="3"/>
      <c r="I38" s="3"/>
    </row>
    <row r="39" spans="1:9" ht="21">
      <c r="A39" s="1"/>
      <c r="B39" s="125"/>
      <c r="C39" s="125"/>
      <c r="D39" s="1"/>
      <c r="E39" s="1"/>
      <c r="F39" s="1"/>
      <c r="G39" s="1"/>
      <c r="H39" s="1"/>
      <c r="I39" s="2"/>
    </row>
    <row r="40" spans="1:9" ht="21">
      <c r="A40" s="126"/>
      <c r="B40" s="126"/>
      <c r="C40" s="126"/>
      <c r="D40" s="126"/>
      <c r="E40" s="1"/>
      <c r="F40" s="1"/>
      <c r="G40" s="1"/>
      <c r="H40" s="1"/>
      <c r="I40" s="2"/>
    </row>
    <row r="41" spans="1:9" ht="21">
      <c r="A41" s="1"/>
      <c r="B41" s="1"/>
      <c r="C41" s="1"/>
      <c r="D41" s="1"/>
      <c r="E41" s="1"/>
      <c r="F41" s="1"/>
      <c r="G41" s="1"/>
      <c r="H41" s="1"/>
      <c r="I41" s="2"/>
    </row>
    <row r="42" spans="1:9" ht="20.25">
      <c r="A42" s="127"/>
      <c r="B42" s="127"/>
      <c r="C42" s="127"/>
      <c r="D42" s="127"/>
      <c r="E42" s="127"/>
      <c r="F42" s="127"/>
      <c r="G42" s="127"/>
      <c r="H42" s="127"/>
      <c r="I42" s="127"/>
    </row>
    <row r="43" spans="1:9" ht="48.75" customHeight="1">
      <c r="A43" s="128"/>
      <c r="B43" s="128"/>
      <c r="C43" s="128"/>
      <c r="D43" s="128"/>
      <c r="E43" s="128"/>
      <c r="F43" s="128"/>
      <c r="G43" s="128"/>
      <c r="H43" s="128"/>
      <c r="I43" s="128"/>
    </row>
    <row r="44" spans="1:9" s="68" customFormat="1" ht="21">
      <c r="A44" s="125"/>
      <c r="B44" s="125"/>
      <c r="C44" s="125"/>
      <c r="D44" s="125"/>
      <c r="E44" s="125"/>
      <c r="F44" s="125"/>
      <c r="G44" s="125"/>
      <c r="H44" s="125"/>
      <c r="I44" s="67"/>
    </row>
  </sheetData>
  <sheetProtection/>
  <mergeCells count="14">
    <mergeCell ref="D9:G9"/>
    <mergeCell ref="B2:C2"/>
    <mergeCell ref="A3:D3"/>
    <mergeCell ref="A5:I5"/>
    <mergeCell ref="A6:I6"/>
    <mergeCell ref="A7:H7"/>
    <mergeCell ref="A40:D40"/>
    <mergeCell ref="A42:I42"/>
    <mergeCell ref="A43:I43"/>
    <mergeCell ref="A44:H44"/>
    <mergeCell ref="D20:F20"/>
    <mergeCell ref="D25:F25"/>
    <mergeCell ref="D30:F30"/>
    <mergeCell ref="B39:C39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A13">
      <selection activeCell="I14" sqref="I14"/>
    </sheetView>
  </sheetViews>
  <sheetFormatPr defaultColWidth="9.140625" defaultRowHeight="15"/>
  <cols>
    <col min="1" max="1" width="11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1" spans="3:10" ht="14.25">
      <c r="C1" s="83"/>
      <c r="D1" s="83"/>
      <c r="E1" s="83"/>
      <c r="F1" s="83"/>
      <c r="G1" s="83"/>
      <c r="H1" s="83"/>
      <c r="I1" s="83"/>
      <c r="J1" s="83"/>
    </row>
    <row r="2" spans="3:10" ht="14.25">
      <c r="C2" s="81"/>
      <c r="D2" s="81"/>
      <c r="E2" s="81"/>
      <c r="F2" s="81"/>
      <c r="G2" s="81"/>
      <c r="H2" s="81"/>
      <c r="I2" s="81"/>
      <c r="J2" s="81"/>
    </row>
    <row r="3" spans="1:10" ht="21">
      <c r="A3" s="1"/>
      <c r="B3" s="125" t="s">
        <v>0</v>
      </c>
      <c r="C3" s="125"/>
      <c r="D3" s="1"/>
      <c r="E3" s="1"/>
      <c r="F3" s="1"/>
      <c r="G3" s="1"/>
      <c r="H3" s="1"/>
      <c r="I3" s="2"/>
      <c r="J3" t="s">
        <v>73</v>
      </c>
    </row>
    <row r="4" spans="1:9" ht="21">
      <c r="A4" s="126" t="s">
        <v>97</v>
      </c>
      <c r="B4" s="126"/>
      <c r="C4" s="126"/>
      <c r="D4" s="126"/>
      <c r="E4" s="1"/>
      <c r="F4" s="1"/>
      <c r="G4" s="1"/>
      <c r="H4" s="1"/>
      <c r="I4" s="2"/>
    </row>
    <row r="5" spans="1:9" ht="21">
      <c r="A5" s="1"/>
      <c r="B5" s="1"/>
      <c r="C5" s="1"/>
      <c r="D5" s="1"/>
      <c r="E5" s="1"/>
      <c r="F5" s="1"/>
      <c r="G5" s="1"/>
      <c r="H5" s="1"/>
      <c r="I5" s="2"/>
    </row>
    <row r="6" spans="1:9" ht="20.25">
      <c r="A6" s="127" t="s">
        <v>1</v>
      </c>
      <c r="B6" s="127"/>
      <c r="C6" s="127"/>
      <c r="D6" s="127"/>
      <c r="E6" s="127"/>
      <c r="F6" s="127"/>
      <c r="G6" s="127"/>
      <c r="H6" s="127"/>
      <c r="I6" s="127"/>
    </row>
    <row r="7" spans="1:9" ht="21" customHeight="1">
      <c r="A7" s="128" t="s">
        <v>98</v>
      </c>
      <c r="B7" s="128"/>
      <c r="C7" s="128"/>
      <c r="D7" s="128"/>
      <c r="E7" s="128"/>
      <c r="F7" s="128"/>
      <c r="G7" s="128"/>
      <c r="H7" s="128"/>
      <c r="I7" s="128"/>
    </row>
    <row r="8" spans="1:9" ht="21">
      <c r="A8" s="129"/>
      <c r="B8" s="129"/>
      <c r="C8" s="129"/>
      <c r="D8" s="129"/>
      <c r="E8" s="129"/>
      <c r="F8" s="129"/>
      <c r="G8" s="129"/>
      <c r="H8" s="129"/>
      <c r="I8" s="2"/>
    </row>
    <row r="9" spans="1:10" ht="62.25">
      <c r="A9" s="11" t="s">
        <v>2</v>
      </c>
      <c r="B9" s="11" t="s">
        <v>3</v>
      </c>
      <c r="C9" s="12" t="s">
        <v>12</v>
      </c>
      <c r="D9" s="11" t="s">
        <v>4</v>
      </c>
      <c r="E9" s="11" t="s">
        <v>5</v>
      </c>
      <c r="F9" s="11" t="s">
        <v>42</v>
      </c>
      <c r="G9" s="11" t="s">
        <v>15</v>
      </c>
      <c r="H9" s="11" t="s">
        <v>6</v>
      </c>
      <c r="I9" s="11" t="s">
        <v>7</v>
      </c>
      <c r="J9" s="34" t="s">
        <v>16</v>
      </c>
    </row>
    <row r="10" spans="1:10" ht="20.25">
      <c r="A10" s="42"/>
      <c r="B10" s="43"/>
      <c r="C10" s="15"/>
      <c r="D10" s="148" t="s">
        <v>53</v>
      </c>
      <c r="E10" s="149"/>
      <c r="F10" s="150"/>
      <c r="G10" s="17"/>
      <c r="H10" s="18"/>
      <c r="I10" s="24"/>
      <c r="J10" s="82"/>
    </row>
    <row r="11" spans="1:10" ht="20.25">
      <c r="A11" s="42"/>
      <c r="B11" s="43"/>
      <c r="C11" s="41">
        <v>63</v>
      </c>
      <c r="D11" s="122" t="s">
        <v>54</v>
      </c>
      <c r="E11" s="123">
        <v>120</v>
      </c>
      <c r="F11" s="123">
        <v>340</v>
      </c>
      <c r="G11" s="118">
        <f>F11/1000*E11</f>
        <v>40.800000000000004</v>
      </c>
      <c r="H11" s="52">
        <f>E11*C11/1000</f>
        <v>7.56</v>
      </c>
      <c r="I11" s="30"/>
      <c r="J11" s="124">
        <f>H11*F11</f>
        <v>2570.4</v>
      </c>
    </row>
    <row r="12" spans="1:10" ht="20.25">
      <c r="A12" s="13"/>
      <c r="B12" s="14"/>
      <c r="C12" s="41">
        <v>63</v>
      </c>
      <c r="D12" s="38" t="s">
        <v>27</v>
      </c>
      <c r="E12" s="46">
        <v>80</v>
      </c>
      <c r="F12" s="47">
        <v>28</v>
      </c>
      <c r="G12" s="80">
        <f aca="true" t="shared" si="0" ref="G12:G17">F12/1000*E12</f>
        <v>2.24</v>
      </c>
      <c r="H12" s="48">
        <f aca="true" t="shared" si="1" ref="H12:H18">E12*C12/1000</f>
        <v>5.04</v>
      </c>
      <c r="I12" s="49"/>
      <c r="J12" s="85">
        <f aca="true" t="shared" si="2" ref="J12:J17">H12*F12</f>
        <v>141.12</v>
      </c>
    </row>
    <row r="13" spans="1:10" ht="20.25">
      <c r="A13" s="13"/>
      <c r="B13" s="14"/>
      <c r="C13" s="41">
        <v>63</v>
      </c>
      <c r="D13" s="38" t="s">
        <v>50</v>
      </c>
      <c r="E13" s="46">
        <v>10</v>
      </c>
      <c r="F13" s="47">
        <v>58</v>
      </c>
      <c r="G13" s="80">
        <f t="shared" si="0"/>
        <v>0.5800000000000001</v>
      </c>
      <c r="H13" s="48">
        <f t="shared" si="1"/>
        <v>0.63</v>
      </c>
      <c r="I13" s="49"/>
      <c r="J13" s="85">
        <f t="shared" si="2"/>
        <v>36.54</v>
      </c>
    </row>
    <row r="14" spans="1:10" ht="20.25">
      <c r="A14" s="13"/>
      <c r="B14" s="14"/>
      <c r="C14" s="41">
        <v>63</v>
      </c>
      <c r="D14" s="38" t="s">
        <v>20</v>
      </c>
      <c r="E14" s="46">
        <v>15</v>
      </c>
      <c r="F14" s="47">
        <v>40</v>
      </c>
      <c r="G14" s="80">
        <f t="shared" si="0"/>
        <v>0.6</v>
      </c>
      <c r="H14" s="48">
        <f t="shared" si="1"/>
        <v>0.945</v>
      </c>
      <c r="I14" s="49"/>
      <c r="J14" s="85">
        <f t="shared" si="2"/>
        <v>37.8</v>
      </c>
    </row>
    <row r="15" spans="1:10" ht="20.25">
      <c r="A15" s="13"/>
      <c r="B15" s="14"/>
      <c r="C15" s="41">
        <v>63</v>
      </c>
      <c r="D15" s="38" t="s">
        <v>30</v>
      </c>
      <c r="E15" s="86">
        <v>10</v>
      </c>
      <c r="F15" s="47">
        <v>30</v>
      </c>
      <c r="G15" s="80">
        <f t="shared" si="0"/>
        <v>0.3</v>
      </c>
      <c r="H15" s="48">
        <f t="shared" si="1"/>
        <v>0.63</v>
      </c>
      <c r="I15" s="49"/>
      <c r="J15" s="85">
        <f t="shared" si="2"/>
        <v>18.9</v>
      </c>
    </row>
    <row r="16" spans="1:10" ht="20.25">
      <c r="A16" s="13"/>
      <c r="B16" s="14"/>
      <c r="C16" s="41">
        <v>63</v>
      </c>
      <c r="D16" s="38" t="s">
        <v>19</v>
      </c>
      <c r="E16" s="46">
        <v>5</v>
      </c>
      <c r="F16" s="47">
        <v>74</v>
      </c>
      <c r="G16" s="80">
        <f t="shared" si="0"/>
        <v>0.37</v>
      </c>
      <c r="H16" s="48">
        <f t="shared" si="1"/>
        <v>0.315</v>
      </c>
      <c r="I16" s="49"/>
      <c r="J16" s="85">
        <f t="shared" si="2"/>
        <v>23.31</v>
      </c>
    </row>
    <row r="17" spans="1:10" ht="20.25">
      <c r="A17" s="13"/>
      <c r="B17" s="14"/>
      <c r="C17" s="41">
        <v>63</v>
      </c>
      <c r="D17" s="38" t="s">
        <v>22</v>
      </c>
      <c r="E17" s="46">
        <v>5</v>
      </c>
      <c r="F17" s="47">
        <v>180</v>
      </c>
      <c r="G17" s="80">
        <f t="shared" si="0"/>
        <v>0.8999999999999999</v>
      </c>
      <c r="H17" s="48">
        <f t="shared" si="1"/>
        <v>0.315</v>
      </c>
      <c r="I17" s="49"/>
      <c r="J17" s="85">
        <f t="shared" si="2"/>
        <v>56.7</v>
      </c>
    </row>
    <row r="18" spans="1:10" ht="20.25">
      <c r="A18" s="13"/>
      <c r="B18" s="14"/>
      <c r="C18" s="41"/>
      <c r="D18" s="38" t="s">
        <v>29</v>
      </c>
      <c r="E18" s="46">
        <v>150</v>
      </c>
      <c r="F18" s="47"/>
      <c r="G18" s="80"/>
      <c r="H18" s="48">
        <f t="shared" si="1"/>
        <v>0</v>
      </c>
      <c r="I18" s="51"/>
      <c r="J18" s="85"/>
    </row>
    <row r="19" spans="1:10" ht="20.25">
      <c r="A19" s="13"/>
      <c r="B19" s="14"/>
      <c r="C19" s="41">
        <v>63</v>
      </c>
      <c r="D19" s="38" t="s">
        <v>38</v>
      </c>
      <c r="E19" s="46">
        <v>100</v>
      </c>
      <c r="F19" s="47">
        <v>44</v>
      </c>
      <c r="G19" s="80">
        <f>F19/1000*E19</f>
        <v>4.3999999999999995</v>
      </c>
      <c r="H19" s="48">
        <f>E19*C19/1000</f>
        <v>6.3</v>
      </c>
      <c r="I19" s="51"/>
      <c r="J19" s="85">
        <f>H19*F19</f>
        <v>277.2</v>
      </c>
    </row>
    <row r="20" spans="1:10" ht="20.25">
      <c r="A20" s="13"/>
      <c r="B20" s="14"/>
      <c r="C20" s="41">
        <v>63</v>
      </c>
      <c r="D20" s="38" t="s">
        <v>48</v>
      </c>
      <c r="E20" s="46">
        <v>5</v>
      </c>
      <c r="F20" s="47">
        <v>18</v>
      </c>
      <c r="G20" s="80">
        <f>F20/1000*E20</f>
        <v>0.09</v>
      </c>
      <c r="H20" s="48">
        <f>E20*C20/1000</f>
        <v>0.315</v>
      </c>
      <c r="I20" s="51"/>
      <c r="J20" s="85">
        <f>H20*F20</f>
        <v>5.67</v>
      </c>
    </row>
    <row r="21" spans="1:10" ht="20.25">
      <c r="A21" s="13"/>
      <c r="B21" s="14"/>
      <c r="C21" s="28"/>
      <c r="D21" s="38"/>
      <c r="E21" s="46"/>
      <c r="F21" s="47"/>
      <c r="G21" s="118">
        <f>SUM(G11:G20)</f>
        <v>50.28</v>
      </c>
      <c r="H21" s="48"/>
      <c r="I21" s="51"/>
      <c r="J21" s="85"/>
    </row>
    <row r="22" spans="1:10" ht="27" customHeight="1">
      <c r="A22" s="13"/>
      <c r="B22" s="14"/>
      <c r="C22" s="28"/>
      <c r="D22" s="157" t="s">
        <v>84</v>
      </c>
      <c r="E22" s="158"/>
      <c r="F22" s="159"/>
      <c r="G22" s="114"/>
      <c r="H22" s="44"/>
      <c r="I22" s="39"/>
      <c r="J22" s="87"/>
    </row>
    <row r="23" spans="1:10" ht="17.25">
      <c r="A23" s="13"/>
      <c r="B23" s="14"/>
      <c r="C23" s="41">
        <v>63</v>
      </c>
      <c r="D23" s="100" t="s">
        <v>86</v>
      </c>
      <c r="E23" s="100">
        <v>70</v>
      </c>
      <c r="F23" s="101">
        <v>77</v>
      </c>
      <c r="G23" s="114">
        <f>F23/1000*E23</f>
        <v>5.39</v>
      </c>
      <c r="H23" s="44">
        <f>E23*C23/1000</f>
        <v>4.41</v>
      </c>
      <c r="I23" s="39"/>
      <c r="J23" s="87">
        <f>H23*F23</f>
        <v>339.57</v>
      </c>
    </row>
    <row r="24" spans="1:10" ht="17.25">
      <c r="A24" s="13"/>
      <c r="B24" s="14"/>
      <c r="C24" s="41">
        <v>63</v>
      </c>
      <c r="D24" s="100" t="s">
        <v>36</v>
      </c>
      <c r="E24" s="100">
        <v>5</v>
      </c>
      <c r="F24" s="101">
        <v>748</v>
      </c>
      <c r="G24" s="114">
        <f>F24/1000*E24</f>
        <v>3.74</v>
      </c>
      <c r="H24" s="44">
        <f>E24*C24/1000</f>
        <v>0.315</v>
      </c>
      <c r="I24" s="39"/>
      <c r="J24" s="87">
        <f>H24*F24</f>
        <v>235.62</v>
      </c>
    </row>
    <row r="25" spans="1:10" ht="17.25">
      <c r="A25" s="13"/>
      <c r="B25" s="14"/>
      <c r="C25" s="41">
        <v>63</v>
      </c>
      <c r="D25" s="38" t="s">
        <v>48</v>
      </c>
      <c r="E25" s="100">
        <v>5</v>
      </c>
      <c r="F25" s="101">
        <v>18</v>
      </c>
      <c r="G25" s="114">
        <f>F25/1000*E25</f>
        <v>0.09</v>
      </c>
      <c r="H25" s="44">
        <f>E25*C25/1000</f>
        <v>0.315</v>
      </c>
      <c r="I25" s="39"/>
      <c r="J25" s="87">
        <f>H25*F25</f>
        <v>5.67</v>
      </c>
    </row>
    <row r="26" spans="1:10" ht="17.25" customHeight="1">
      <c r="A26" s="13"/>
      <c r="B26" s="14"/>
      <c r="C26" s="28"/>
      <c r="D26" s="100"/>
      <c r="E26" s="100"/>
      <c r="F26" s="100"/>
      <c r="G26" s="119">
        <f>SUM(G23:G25)</f>
        <v>9.219999999999999</v>
      </c>
      <c r="H26" s="44"/>
      <c r="I26" s="39"/>
      <c r="J26" s="87"/>
    </row>
    <row r="27" spans="1:10" ht="17.25" customHeight="1">
      <c r="A27" s="13"/>
      <c r="B27" s="14"/>
      <c r="C27" s="28"/>
      <c r="D27" s="139" t="s">
        <v>103</v>
      </c>
      <c r="E27" s="140"/>
      <c r="F27" s="141"/>
      <c r="G27" s="114"/>
      <c r="H27" s="44"/>
      <c r="I27" s="39"/>
      <c r="J27" s="87"/>
    </row>
    <row r="28" spans="1:10" ht="17.25">
      <c r="A28" s="13"/>
      <c r="B28" s="14"/>
      <c r="C28" s="41">
        <v>63</v>
      </c>
      <c r="D28" s="38" t="s">
        <v>31</v>
      </c>
      <c r="E28" s="69">
        <v>30</v>
      </c>
      <c r="F28" s="70">
        <v>123</v>
      </c>
      <c r="G28" s="71">
        <f>F28/1000*E28</f>
        <v>3.69</v>
      </c>
      <c r="H28" s="71">
        <f>E28*C28/1000</f>
        <v>1.89</v>
      </c>
      <c r="I28" s="72"/>
      <c r="J28" s="73">
        <f>H28*F28</f>
        <v>232.47</v>
      </c>
    </row>
    <row r="29" spans="1:10" ht="17.25">
      <c r="A29" s="13"/>
      <c r="B29" s="14"/>
      <c r="C29" s="41">
        <v>63</v>
      </c>
      <c r="D29" s="38" t="s">
        <v>32</v>
      </c>
      <c r="E29" s="69">
        <v>20</v>
      </c>
      <c r="F29" s="70">
        <v>42</v>
      </c>
      <c r="G29" s="71">
        <f>F29/1000*E29</f>
        <v>0.8400000000000001</v>
      </c>
      <c r="H29" s="71">
        <f>E29*C29/1000</f>
        <v>1.26</v>
      </c>
      <c r="I29" s="72"/>
      <c r="J29" s="73">
        <f>H29*F29</f>
        <v>52.92</v>
      </c>
    </row>
    <row r="30" spans="1:10" ht="20.25">
      <c r="A30" s="14"/>
      <c r="B30" s="14"/>
      <c r="C30" s="41"/>
      <c r="D30" s="38" t="s">
        <v>29</v>
      </c>
      <c r="E30" s="69">
        <v>220</v>
      </c>
      <c r="F30" s="70"/>
      <c r="G30" s="80"/>
      <c r="H30" s="48"/>
      <c r="I30" s="51"/>
      <c r="J30" s="85"/>
    </row>
    <row r="31" spans="1:10" ht="21">
      <c r="A31" s="19"/>
      <c r="B31" s="14"/>
      <c r="C31" s="15"/>
      <c r="D31" s="22"/>
      <c r="E31" s="57"/>
      <c r="F31" s="58"/>
      <c r="G31" s="80"/>
      <c r="H31" s="48"/>
      <c r="I31" s="59">
        <f>G21+G29+G30+G26</f>
        <v>60.34</v>
      </c>
      <c r="J31" s="89">
        <f>SUM(J12:J30)</f>
        <v>1463.49</v>
      </c>
    </row>
    <row r="32" spans="3:10" ht="14.25">
      <c r="C32" s="81"/>
      <c r="D32" s="81"/>
      <c r="E32" s="81"/>
      <c r="F32" s="81"/>
      <c r="G32" s="81"/>
      <c r="H32" s="81"/>
      <c r="I32" s="81"/>
      <c r="J32" s="81"/>
    </row>
    <row r="33" spans="3:10" ht="14.25">
      <c r="C33" s="81"/>
      <c r="D33" s="81"/>
      <c r="E33" s="81"/>
      <c r="F33" s="81"/>
      <c r="G33" s="81"/>
      <c r="H33" s="81"/>
      <c r="I33" s="81"/>
      <c r="J33" s="81"/>
    </row>
    <row r="34" spans="3:10" ht="14.25">
      <c r="C34" s="81"/>
      <c r="D34" s="81"/>
      <c r="E34" s="81"/>
      <c r="F34" s="81"/>
      <c r="G34" s="81"/>
      <c r="H34" s="81"/>
      <c r="I34" s="81"/>
      <c r="J34" s="81"/>
    </row>
  </sheetData>
  <sheetProtection/>
  <mergeCells count="8">
    <mergeCell ref="D27:F27"/>
    <mergeCell ref="D22:F22"/>
    <mergeCell ref="B3:C3"/>
    <mergeCell ref="A4:D4"/>
    <mergeCell ref="A6:I6"/>
    <mergeCell ref="A7:I7"/>
    <mergeCell ref="A8:H8"/>
    <mergeCell ref="D10:F10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8"/>
  <sheetViews>
    <sheetView view="pageBreakPreview" zoomScaleSheetLayoutView="100" zoomScalePageLayoutView="0" workbookViewId="0" topLeftCell="A22">
      <selection activeCell="E32" sqref="E32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4" spans="1:10" ht="21">
      <c r="A4" s="1"/>
      <c r="B4" s="125" t="s">
        <v>0</v>
      </c>
      <c r="C4" s="125"/>
      <c r="D4" s="1"/>
      <c r="E4" s="1"/>
      <c r="F4" s="1"/>
      <c r="G4" s="1"/>
      <c r="H4" s="1"/>
      <c r="I4" s="1"/>
      <c r="J4" t="s">
        <v>81</v>
      </c>
    </row>
    <row r="5" spans="1:9" ht="21">
      <c r="A5" s="126" t="s">
        <v>97</v>
      </c>
      <c r="B5" s="126"/>
      <c r="C5" s="126"/>
      <c r="D5" s="126"/>
      <c r="E5" s="1"/>
      <c r="F5" s="1"/>
      <c r="G5" s="1"/>
      <c r="H5" s="1"/>
      <c r="I5" s="1"/>
    </row>
    <row r="6" spans="1:9" ht="21">
      <c r="A6" s="1"/>
      <c r="B6" s="1"/>
      <c r="C6" s="1"/>
      <c r="D6" s="1"/>
      <c r="E6" s="1"/>
      <c r="F6" s="1"/>
      <c r="G6" s="1"/>
      <c r="H6" s="1"/>
      <c r="I6" s="1"/>
    </row>
    <row r="7" spans="1:9" ht="20.25">
      <c r="A7" s="127" t="s">
        <v>1</v>
      </c>
      <c r="B7" s="127"/>
      <c r="C7" s="127"/>
      <c r="D7" s="127"/>
      <c r="E7" s="127"/>
      <c r="F7" s="127"/>
      <c r="G7" s="127"/>
      <c r="H7" s="127"/>
      <c r="I7" s="127"/>
    </row>
    <row r="8" spans="1:9" ht="21" customHeight="1">
      <c r="A8" s="128" t="s">
        <v>98</v>
      </c>
      <c r="B8" s="128"/>
      <c r="C8" s="128"/>
      <c r="D8" s="128"/>
      <c r="E8" s="128"/>
      <c r="F8" s="128"/>
      <c r="G8" s="128"/>
      <c r="H8" s="128"/>
      <c r="I8" s="128"/>
    </row>
    <row r="9" spans="1:9" ht="21">
      <c r="A9" s="129"/>
      <c r="B9" s="129"/>
      <c r="C9" s="129"/>
      <c r="D9" s="129"/>
      <c r="E9" s="129"/>
      <c r="F9" s="129"/>
      <c r="G9" s="129"/>
      <c r="H9" s="129"/>
      <c r="I9" s="1"/>
    </row>
    <row r="10" spans="1:10" ht="62.25">
      <c r="A10" s="11" t="s">
        <v>2</v>
      </c>
      <c r="B10" s="11" t="s">
        <v>3</v>
      </c>
      <c r="C10" s="12" t="s">
        <v>13</v>
      </c>
      <c r="D10" s="11" t="s">
        <v>4</v>
      </c>
      <c r="E10" s="11" t="s">
        <v>5</v>
      </c>
      <c r="F10" s="11" t="s">
        <v>10</v>
      </c>
      <c r="G10" s="11" t="s">
        <v>15</v>
      </c>
      <c r="H10" s="11" t="s">
        <v>6</v>
      </c>
      <c r="I10" s="11" t="s">
        <v>7</v>
      </c>
      <c r="J10" s="34" t="s">
        <v>16</v>
      </c>
    </row>
    <row r="11" spans="1:10" ht="15.75" customHeight="1">
      <c r="A11" s="13"/>
      <c r="B11" s="14"/>
      <c r="C11" s="21"/>
      <c r="D11" s="142" t="s">
        <v>58</v>
      </c>
      <c r="E11" s="143"/>
      <c r="F11" s="143"/>
      <c r="G11" s="143"/>
      <c r="H11" s="143"/>
      <c r="I11" s="143"/>
      <c r="J11" s="144"/>
    </row>
    <row r="12" spans="1:10" ht="17.25">
      <c r="A12" s="19"/>
      <c r="B12" s="20"/>
      <c r="C12" s="41">
        <v>79</v>
      </c>
      <c r="D12" s="38" t="s">
        <v>26</v>
      </c>
      <c r="E12" s="69">
        <v>30</v>
      </c>
      <c r="F12" s="70">
        <v>28</v>
      </c>
      <c r="G12" s="71">
        <f>F12/1000*E12</f>
        <v>0.84</v>
      </c>
      <c r="H12" s="71">
        <f aca="true" t="shared" si="0" ref="H12:H21">E12*C12/1000</f>
        <v>2.37</v>
      </c>
      <c r="I12" s="72"/>
      <c r="J12" s="73">
        <f>H12*F12</f>
        <v>66.36</v>
      </c>
    </row>
    <row r="13" spans="1:10" ht="17.25">
      <c r="A13" s="20"/>
      <c r="B13" s="20"/>
      <c r="C13" s="41">
        <v>79</v>
      </c>
      <c r="D13" s="38" t="s">
        <v>27</v>
      </c>
      <c r="E13" s="69">
        <v>50</v>
      </c>
      <c r="F13" s="70">
        <v>28</v>
      </c>
      <c r="G13" s="71">
        <f>F13/1000*E13</f>
        <v>1.4000000000000001</v>
      </c>
      <c r="H13" s="71">
        <f t="shared" si="0"/>
        <v>3.95</v>
      </c>
      <c r="I13" s="72"/>
      <c r="J13" s="73">
        <f>H13*F13</f>
        <v>110.60000000000001</v>
      </c>
    </row>
    <row r="14" spans="1:10" ht="17.25">
      <c r="A14" s="20"/>
      <c r="B14" s="20"/>
      <c r="C14" s="41">
        <v>79</v>
      </c>
      <c r="D14" s="38" t="s">
        <v>20</v>
      </c>
      <c r="E14" s="69">
        <v>10</v>
      </c>
      <c r="F14" s="70">
        <v>44</v>
      </c>
      <c r="G14" s="71">
        <f>F14/1000*E14</f>
        <v>0.43999999999999995</v>
      </c>
      <c r="H14" s="71">
        <f t="shared" si="0"/>
        <v>0.79</v>
      </c>
      <c r="I14" s="72"/>
      <c r="J14" s="73">
        <f>H14*F14</f>
        <v>34.760000000000005</v>
      </c>
    </row>
    <row r="15" spans="1:10" ht="17.25">
      <c r="A15" s="20"/>
      <c r="B15" s="20"/>
      <c r="C15" s="41">
        <v>79</v>
      </c>
      <c r="D15" s="38" t="s">
        <v>36</v>
      </c>
      <c r="E15" s="90">
        <v>5</v>
      </c>
      <c r="F15" s="91">
        <v>748</v>
      </c>
      <c r="G15" s="71">
        <f>F15/1000*E15</f>
        <v>3.74</v>
      </c>
      <c r="H15" s="71">
        <f t="shared" si="0"/>
        <v>0.395</v>
      </c>
      <c r="I15" s="72"/>
      <c r="J15" s="73">
        <f>H15*F15</f>
        <v>295.46000000000004</v>
      </c>
    </row>
    <row r="16" spans="1:10" ht="17.25">
      <c r="A16" s="20"/>
      <c r="B16" s="20"/>
      <c r="C16" s="41">
        <v>79</v>
      </c>
      <c r="D16" s="38" t="s">
        <v>30</v>
      </c>
      <c r="E16" s="90">
        <v>10</v>
      </c>
      <c r="F16" s="91">
        <v>30</v>
      </c>
      <c r="G16" s="71">
        <f>F16/1000*E16</f>
        <v>0.3</v>
      </c>
      <c r="H16" s="71">
        <f t="shared" si="0"/>
        <v>0.79</v>
      </c>
      <c r="I16" s="72"/>
      <c r="J16" s="73">
        <f>H16*F16</f>
        <v>23.700000000000003</v>
      </c>
    </row>
    <row r="17" spans="1:10" ht="34.5">
      <c r="A17" s="20"/>
      <c r="B17" s="20"/>
      <c r="C17" s="41"/>
      <c r="D17" s="38" t="s">
        <v>60</v>
      </c>
      <c r="E17" s="90">
        <v>150</v>
      </c>
      <c r="F17" s="91"/>
      <c r="G17" s="71"/>
      <c r="H17" s="71">
        <f t="shared" si="0"/>
        <v>0</v>
      </c>
      <c r="I17" s="72"/>
      <c r="J17" s="73"/>
    </row>
    <row r="18" spans="1:10" ht="17.25">
      <c r="A18" s="20"/>
      <c r="B18" s="20"/>
      <c r="C18" s="41">
        <v>79</v>
      </c>
      <c r="D18" s="38" t="s">
        <v>40</v>
      </c>
      <c r="E18" s="69">
        <v>5</v>
      </c>
      <c r="F18" s="70">
        <v>10</v>
      </c>
      <c r="G18" s="71">
        <f>F18/1000*E18</f>
        <v>0.05</v>
      </c>
      <c r="H18" s="71">
        <f t="shared" si="0"/>
        <v>0.395</v>
      </c>
      <c r="I18" s="72"/>
      <c r="J18" s="73">
        <f>H18*F18</f>
        <v>3.95</v>
      </c>
    </row>
    <row r="19" spans="1:10" ht="17.25">
      <c r="A19" s="20"/>
      <c r="B19" s="20"/>
      <c r="C19" s="41">
        <v>79</v>
      </c>
      <c r="D19" s="38" t="s">
        <v>62</v>
      </c>
      <c r="E19" s="69">
        <v>2</v>
      </c>
      <c r="F19" s="70">
        <v>20</v>
      </c>
      <c r="G19" s="71">
        <f>F19/1000*E19</f>
        <v>0.04</v>
      </c>
      <c r="H19" s="71">
        <f t="shared" si="0"/>
        <v>0.158</v>
      </c>
      <c r="I19" s="72"/>
      <c r="J19" s="73">
        <f>H19*F19</f>
        <v>3.16</v>
      </c>
    </row>
    <row r="20" spans="1:10" ht="34.5">
      <c r="A20" s="20"/>
      <c r="B20" s="20"/>
      <c r="C20" s="41">
        <v>79</v>
      </c>
      <c r="D20" s="38" t="s">
        <v>9</v>
      </c>
      <c r="E20" s="92">
        <v>100</v>
      </c>
      <c r="F20" s="91">
        <v>44</v>
      </c>
      <c r="G20" s="71">
        <f>F20/1000*E20</f>
        <v>4.3999999999999995</v>
      </c>
      <c r="H20" s="71">
        <f t="shared" si="0"/>
        <v>7.9</v>
      </c>
      <c r="I20" s="72"/>
      <c r="J20" s="73">
        <f>H20*F20</f>
        <v>347.6</v>
      </c>
    </row>
    <row r="21" spans="1:10" ht="17.25">
      <c r="A21" s="20"/>
      <c r="B21" s="20"/>
      <c r="C21" s="41">
        <v>79</v>
      </c>
      <c r="D21" s="38" t="s">
        <v>59</v>
      </c>
      <c r="E21" s="92">
        <v>10</v>
      </c>
      <c r="F21" s="91">
        <v>180</v>
      </c>
      <c r="G21" s="71">
        <f>F21/1000*E21</f>
        <v>1.7999999999999998</v>
      </c>
      <c r="H21" s="71">
        <f t="shared" si="0"/>
        <v>0.79</v>
      </c>
      <c r="I21" s="72"/>
      <c r="J21" s="73">
        <f>H21*F21</f>
        <v>142.20000000000002</v>
      </c>
    </row>
    <row r="22" spans="1:10" ht="18">
      <c r="A22" s="20"/>
      <c r="B22" s="20"/>
      <c r="C22" s="41"/>
      <c r="D22" s="74"/>
      <c r="E22" s="75"/>
      <c r="F22" s="76"/>
      <c r="G22" s="77">
        <f>SUM(G12:G21)</f>
        <v>13.009999999999998</v>
      </c>
      <c r="H22" s="78"/>
      <c r="I22" s="72"/>
      <c r="J22" s="79"/>
    </row>
    <row r="23" spans="1:10" ht="17.25">
      <c r="A23" s="20"/>
      <c r="B23" s="20"/>
      <c r="C23" s="28"/>
      <c r="D23" s="130" t="s">
        <v>55</v>
      </c>
      <c r="E23" s="131"/>
      <c r="F23" s="132"/>
      <c r="G23" s="44"/>
      <c r="H23" s="44"/>
      <c r="I23" s="39"/>
      <c r="J23" s="87"/>
    </row>
    <row r="24" spans="1:10" ht="20.25">
      <c r="A24" s="20"/>
      <c r="B24" s="20"/>
      <c r="C24" s="41">
        <v>79</v>
      </c>
      <c r="D24" s="88" t="s">
        <v>54</v>
      </c>
      <c r="E24" s="46">
        <v>80</v>
      </c>
      <c r="F24" s="47">
        <v>340</v>
      </c>
      <c r="G24" s="48">
        <f>F24/1000*E24</f>
        <v>27.200000000000003</v>
      </c>
      <c r="H24" s="48">
        <f>E24*C24/1000</f>
        <v>6.32</v>
      </c>
      <c r="I24" s="51"/>
      <c r="J24" s="85">
        <f>H24*F24</f>
        <v>2148.8</v>
      </c>
    </row>
    <row r="25" spans="1:10" ht="20.25">
      <c r="A25" s="20"/>
      <c r="B25" s="20"/>
      <c r="C25" s="41">
        <v>79</v>
      </c>
      <c r="D25" s="38" t="s">
        <v>20</v>
      </c>
      <c r="E25" s="46">
        <v>9</v>
      </c>
      <c r="F25" s="47">
        <v>40</v>
      </c>
      <c r="G25" s="84">
        <f>F25/1000*E25</f>
        <v>0.36</v>
      </c>
      <c r="H25" s="48">
        <f>E25*C25/1000</f>
        <v>0.711</v>
      </c>
      <c r="I25" s="49"/>
      <c r="J25" s="85">
        <f>H25*F25</f>
        <v>28.439999999999998</v>
      </c>
    </row>
    <row r="26" spans="1:10" ht="20.25">
      <c r="A26" s="20"/>
      <c r="B26" s="20"/>
      <c r="C26" s="41">
        <v>79</v>
      </c>
      <c r="D26" s="38" t="s">
        <v>30</v>
      </c>
      <c r="E26" s="46">
        <v>10</v>
      </c>
      <c r="F26" s="47">
        <v>30</v>
      </c>
      <c r="G26" s="48">
        <f>F26/1000*E26</f>
        <v>0.3</v>
      </c>
      <c r="H26" s="48">
        <f>E26*C26/1000</f>
        <v>0.79</v>
      </c>
      <c r="I26" s="51"/>
      <c r="J26" s="85">
        <f>H26*F26</f>
        <v>23.700000000000003</v>
      </c>
    </row>
    <row r="27" spans="1:10" ht="20.25">
      <c r="A27" s="20"/>
      <c r="B27" s="20"/>
      <c r="C27" s="41">
        <v>79</v>
      </c>
      <c r="D27" s="38" t="s">
        <v>48</v>
      </c>
      <c r="E27" s="46">
        <v>5</v>
      </c>
      <c r="F27" s="47">
        <v>18</v>
      </c>
      <c r="G27" s="48">
        <f>F27/1000*E27</f>
        <v>0.09</v>
      </c>
      <c r="H27" s="48">
        <f>E27*C27/1000</f>
        <v>0.395</v>
      </c>
      <c r="I27" s="51"/>
      <c r="J27" s="85">
        <f>H27*F27</f>
        <v>7.11</v>
      </c>
    </row>
    <row r="28" spans="1:10" ht="20.25">
      <c r="A28" s="20"/>
      <c r="B28" s="20"/>
      <c r="C28" s="28"/>
      <c r="D28" s="38"/>
      <c r="E28" s="46"/>
      <c r="F28" s="47"/>
      <c r="G28" s="53">
        <f>SUM(G24:G27)</f>
        <v>27.950000000000003</v>
      </c>
      <c r="H28" s="48"/>
      <c r="I28" s="51"/>
      <c r="J28" s="85"/>
    </row>
    <row r="29" spans="1:10" ht="17.25">
      <c r="A29" s="20"/>
      <c r="B29" s="20"/>
      <c r="C29" s="28"/>
      <c r="D29" s="139" t="s">
        <v>63</v>
      </c>
      <c r="E29" s="140"/>
      <c r="F29" s="141"/>
      <c r="G29" s="44"/>
      <c r="H29" s="44"/>
      <c r="I29" s="39"/>
      <c r="J29" s="87"/>
    </row>
    <row r="30" spans="1:10" ht="20.25">
      <c r="A30" s="20"/>
      <c r="B30" s="20"/>
      <c r="C30" s="41">
        <v>79</v>
      </c>
      <c r="D30" s="38" t="s">
        <v>27</v>
      </c>
      <c r="E30" s="46">
        <v>150</v>
      </c>
      <c r="F30" s="54">
        <v>28</v>
      </c>
      <c r="G30" s="55">
        <f>F30/1000*E30</f>
        <v>4.2</v>
      </c>
      <c r="H30" s="48">
        <f>E30*C30/1000</f>
        <v>11.85</v>
      </c>
      <c r="I30" s="56"/>
      <c r="J30" s="85">
        <f>H30*F30</f>
        <v>331.8</v>
      </c>
    </row>
    <row r="31" spans="1:10" ht="20.25">
      <c r="A31" s="20"/>
      <c r="B31" s="20"/>
      <c r="C31" s="41">
        <v>79</v>
      </c>
      <c r="D31" s="38" t="s">
        <v>64</v>
      </c>
      <c r="E31" s="46">
        <v>20</v>
      </c>
      <c r="F31" s="54">
        <v>99</v>
      </c>
      <c r="G31" s="55">
        <f>F31/1000*E31</f>
        <v>1.98</v>
      </c>
      <c r="H31" s="48">
        <f>E31*C31/1000</f>
        <v>1.58</v>
      </c>
      <c r="I31" s="56"/>
      <c r="J31" s="85"/>
    </row>
    <row r="32" spans="1:10" ht="20.25">
      <c r="A32" s="20"/>
      <c r="B32" s="20"/>
      <c r="C32" s="41">
        <v>79</v>
      </c>
      <c r="D32" s="38" t="s">
        <v>36</v>
      </c>
      <c r="E32" s="46">
        <v>10</v>
      </c>
      <c r="F32" s="54">
        <v>748</v>
      </c>
      <c r="G32" s="55">
        <f>F32/1000*E32</f>
        <v>7.48</v>
      </c>
      <c r="H32" s="48">
        <f>E32*C32/1000</f>
        <v>0.79</v>
      </c>
      <c r="I32" s="56"/>
      <c r="J32" s="85"/>
    </row>
    <row r="33" spans="1:10" ht="20.25">
      <c r="A33" s="20"/>
      <c r="B33" s="20"/>
      <c r="C33" s="41">
        <v>79</v>
      </c>
      <c r="D33" s="38" t="s">
        <v>8</v>
      </c>
      <c r="E33" s="46">
        <v>5</v>
      </c>
      <c r="F33" s="54">
        <v>18</v>
      </c>
      <c r="G33" s="55">
        <f>F33/1000*E33</f>
        <v>0.09</v>
      </c>
      <c r="H33" s="48">
        <f>E33*C33/1000</f>
        <v>0.395</v>
      </c>
      <c r="I33" s="56"/>
      <c r="J33" s="85"/>
    </row>
    <row r="34" spans="1:10" ht="20.25">
      <c r="A34" s="20"/>
      <c r="B34" s="20"/>
      <c r="C34" s="28"/>
      <c r="D34" s="38"/>
      <c r="E34" s="46"/>
      <c r="F34" s="47"/>
      <c r="G34" s="53">
        <f>SUM(G30:G33)</f>
        <v>13.75</v>
      </c>
      <c r="H34" s="48"/>
      <c r="I34" s="49"/>
      <c r="J34" s="85"/>
    </row>
    <row r="35" spans="1:10" ht="20.25">
      <c r="A35" s="20"/>
      <c r="B35" s="20"/>
      <c r="C35" s="41">
        <v>79</v>
      </c>
      <c r="D35" s="120" t="s">
        <v>39</v>
      </c>
      <c r="E35" s="108">
        <v>75</v>
      </c>
      <c r="F35" s="105">
        <v>90</v>
      </c>
      <c r="G35" s="55">
        <f>F35/1000*E35</f>
        <v>6.75</v>
      </c>
      <c r="H35" s="55">
        <f>E35*C35/1000</f>
        <v>5.925</v>
      </c>
      <c r="I35" s="106"/>
      <c r="J35" s="107">
        <f>H35*F35</f>
        <v>533.25</v>
      </c>
    </row>
    <row r="36" spans="1:10" ht="15">
      <c r="A36" s="20"/>
      <c r="B36" s="20"/>
      <c r="C36" s="41"/>
      <c r="D36" s="36"/>
      <c r="E36" s="37"/>
      <c r="F36" s="62"/>
      <c r="G36" s="61"/>
      <c r="H36" s="61"/>
      <c r="I36" s="26"/>
      <c r="J36" s="64"/>
    </row>
    <row r="37" spans="1:10" ht="15">
      <c r="A37" s="20"/>
      <c r="B37" s="20"/>
      <c r="C37" s="41"/>
      <c r="D37" s="22"/>
      <c r="E37" s="23"/>
      <c r="F37" s="30"/>
      <c r="G37" s="63"/>
      <c r="H37" s="29"/>
      <c r="I37" s="26"/>
      <c r="J37" s="65"/>
    </row>
    <row r="38" spans="1:10" ht="17.25">
      <c r="A38" s="20"/>
      <c r="B38" s="20"/>
      <c r="C38" s="41"/>
      <c r="D38" s="22"/>
      <c r="E38" s="23"/>
      <c r="F38" s="30"/>
      <c r="G38" s="29"/>
      <c r="H38" s="29"/>
      <c r="I38" s="94">
        <f>G22+G28+G34+G35</f>
        <v>61.46</v>
      </c>
      <c r="J38" s="66">
        <f>SUM(J12:J37)</f>
        <v>4100.89</v>
      </c>
    </row>
  </sheetData>
  <sheetProtection/>
  <mergeCells count="8">
    <mergeCell ref="A8:I8"/>
    <mergeCell ref="A9:H9"/>
    <mergeCell ref="D23:F23"/>
    <mergeCell ref="D29:F29"/>
    <mergeCell ref="D11:J11"/>
    <mergeCell ref="B4:C4"/>
    <mergeCell ref="A5:D5"/>
    <mergeCell ref="A7:I7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SheetLayoutView="100" zoomScalePageLayoutView="0" workbookViewId="0" topLeftCell="A19">
      <selection activeCell="E36" sqref="E36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1" spans="1:9" ht="21">
      <c r="A1" s="4"/>
      <c r="B1" s="4"/>
      <c r="C1" s="5"/>
      <c r="D1" s="6"/>
      <c r="E1" s="7"/>
      <c r="F1" s="7"/>
      <c r="G1" s="8"/>
      <c r="H1" s="9"/>
      <c r="I1" s="10"/>
    </row>
    <row r="2" spans="1:10" ht="21">
      <c r="A2" s="1"/>
      <c r="B2" s="125" t="s">
        <v>0</v>
      </c>
      <c r="C2" s="125"/>
      <c r="D2" s="1"/>
      <c r="E2" s="1"/>
      <c r="F2" s="1"/>
      <c r="G2" s="1"/>
      <c r="H2" s="1"/>
      <c r="I2" s="2"/>
      <c r="J2" t="s">
        <v>80</v>
      </c>
    </row>
    <row r="3" spans="1:9" ht="21">
      <c r="A3" s="126" t="s">
        <v>97</v>
      </c>
      <c r="B3" s="126"/>
      <c r="C3" s="126"/>
      <c r="D3" s="126"/>
      <c r="E3" s="1"/>
      <c r="F3" s="1"/>
      <c r="G3" s="1"/>
      <c r="H3" s="1"/>
      <c r="I3" s="2"/>
    </row>
    <row r="4" spans="1:9" ht="21">
      <c r="A4" s="1"/>
      <c r="B4" s="1"/>
      <c r="C4" s="1"/>
      <c r="D4" s="1"/>
      <c r="E4" s="1"/>
      <c r="F4" s="1"/>
      <c r="G4" s="1"/>
      <c r="H4" s="1"/>
      <c r="I4" s="2"/>
    </row>
    <row r="5" spans="1:9" ht="20.25">
      <c r="A5" s="127" t="s">
        <v>1</v>
      </c>
      <c r="B5" s="127"/>
      <c r="C5" s="127"/>
      <c r="D5" s="127"/>
      <c r="E5" s="127"/>
      <c r="F5" s="127"/>
      <c r="G5" s="127"/>
      <c r="H5" s="127"/>
      <c r="I5" s="127"/>
    </row>
    <row r="6" spans="1:9" ht="42.75" customHeight="1">
      <c r="A6" s="128" t="s">
        <v>100</v>
      </c>
      <c r="B6" s="128"/>
      <c r="C6" s="128"/>
      <c r="D6" s="128"/>
      <c r="E6" s="128"/>
      <c r="F6" s="128"/>
      <c r="G6" s="128"/>
      <c r="H6" s="128"/>
      <c r="I6" s="128"/>
    </row>
    <row r="7" spans="1:9" ht="21">
      <c r="A7" s="129"/>
      <c r="B7" s="129"/>
      <c r="C7" s="129"/>
      <c r="D7" s="129"/>
      <c r="E7" s="129"/>
      <c r="F7" s="129"/>
      <c r="G7" s="129"/>
      <c r="H7" s="129"/>
      <c r="I7" s="2"/>
    </row>
    <row r="8" spans="1:10" ht="65.25" customHeight="1">
      <c r="A8" s="11" t="s">
        <v>2</v>
      </c>
      <c r="B8" s="11" t="s">
        <v>3</v>
      </c>
      <c r="C8" s="12" t="s">
        <v>12</v>
      </c>
      <c r="D8" s="11" t="s">
        <v>4</v>
      </c>
      <c r="E8" s="11" t="s">
        <v>5</v>
      </c>
      <c r="F8" s="11" t="s">
        <v>42</v>
      </c>
      <c r="G8" s="11" t="s">
        <v>15</v>
      </c>
      <c r="H8" s="11" t="s">
        <v>6</v>
      </c>
      <c r="I8" s="11" t="s">
        <v>7</v>
      </c>
      <c r="J8" s="34" t="s">
        <v>16</v>
      </c>
    </row>
    <row r="9" spans="1:10" ht="28.5" customHeight="1">
      <c r="A9" s="42"/>
      <c r="B9" s="43"/>
      <c r="C9" s="15"/>
      <c r="D9" s="145" t="s">
        <v>34</v>
      </c>
      <c r="E9" s="146"/>
      <c r="F9" s="147"/>
      <c r="G9" s="17"/>
      <c r="H9" s="18"/>
      <c r="I9" s="24"/>
      <c r="J9" s="33"/>
    </row>
    <row r="10" spans="1:10" ht="20.25">
      <c r="A10" s="13"/>
      <c r="B10" s="14"/>
      <c r="C10" s="41">
        <v>79</v>
      </c>
      <c r="D10" s="38" t="s">
        <v>27</v>
      </c>
      <c r="E10" s="46">
        <v>70</v>
      </c>
      <c r="F10" s="47">
        <v>28</v>
      </c>
      <c r="G10" s="48">
        <f>F10/1000*E10</f>
        <v>1.96</v>
      </c>
      <c r="H10" s="48">
        <f aca="true" t="shared" si="0" ref="H10:H35">E10*C10/1000</f>
        <v>5.53</v>
      </c>
      <c r="I10" s="49"/>
      <c r="J10" s="50">
        <f aca="true" t="shared" si="1" ref="J10:J35">H10*F10</f>
        <v>154.84</v>
      </c>
    </row>
    <row r="11" spans="1:10" ht="35.25">
      <c r="A11" s="13"/>
      <c r="B11" s="14"/>
      <c r="C11" s="41">
        <v>79</v>
      </c>
      <c r="D11" s="38" t="s">
        <v>41</v>
      </c>
      <c r="E11" s="46">
        <v>30</v>
      </c>
      <c r="F11" s="47">
        <v>52</v>
      </c>
      <c r="G11" s="48">
        <f>F11/1000*E11</f>
        <v>1.5599999999999998</v>
      </c>
      <c r="H11" s="48">
        <f t="shared" si="0"/>
        <v>2.37</v>
      </c>
      <c r="I11" s="49"/>
      <c r="J11" s="50">
        <f t="shared" si="1"/>
        <v>123.24000000000001</v>
      </c>
    </row>
    <row r="12" spans="1:10" ht="20.25">
      <c r="A12" s="13"/>
      <c r="B12" s="14"/>
      <c r="C12" s="41">
        <v>79</v>
      </c>
      <c r="D12" s="38" t="s">
        <v>20</v>
      </c>
      <c r="E12" s="46">
        <v>10</v>
      </c>
      <c r="F12" s="47">
        <v>40</v>
      </c>
      <c r="G12" s="48">
        <f>F12/1000*E12</f>
        <v>0.4</v>
      </c>
      <c r="H12" s="48">
        <f t="shared" si="0"/>
        <v>0.79</v>
      </c>
      <c r="I12" s="49"/>
      <c r="J12" s="50">
        <f t="shared" si="1"/>
        <v>31.6</v>
      </c>
    </row>
    <row r="13" spans="1:10" ht="20.25">
      <c r="A13" s="13"/>
      <c r="B13" s="14"/>
      <c r="C13" s="41">
        <v>79</v>
      </c>
      <c r="D13" s="38" t="s">
        <v>30</v>
      </c>
      <c r="E13" s="47">
        <v>7</v>
      </c>
      <c r="F13" s="47">
        <v>30</v>
      </c>
      <c r="G13" s="48">
        <f>F13/1000*E13</f>
        <v>0.21</v>
      </c>
      <c r="H13" s="48">
        <f t="shared" si="0"/>
        <v>0.553</v>
      </c>
      <c r="I13" s="49"/>
      <c r="J13" s="50">
        <f t="shared" si="1"/>
        <v>16.59</v>
      </c>
    </row>
    <row r="14" spans="1:10" ht="20.25">
      <c r="A14" s="13"/>
      <c r="B14" s="14"/>
      <c r="C14" s="41">
        <v>79</v>
      </c>
      <c r="D14" s="38" t="s">
        <v>19</v>
      </c>
      <c r="E14" s="46">
        <v>5</v>
      </c>
      <c r="F14" s="47">
        <v>74</v>
      </c>
      <c r="G14" s="48">
        <f>F14/1000*E14</f>
        <v>0.37</v>
      </c>
      <c r="H14" s="48">
        <f t="shared" si="0"/>
        <v>0.395</v>
      </c>
      <c r="I14" s="49"/>
      <c r="J14" s="50">
        <f t="shared" si="1"/>
        <v>29.23</v>
      </c>
    </row>
    <row r="15" spans="1:10" ht="20.25">
      <c r="A15" s="13"/>
      <c r="B15" s="14"/>
      <c r="C15" s="28"/>
      <c r="D15" s="38" t="s">
        <v>29</v>
      </c>
      <c r="E15" s="46">
        <v>140</v>
      </c>
      <c r="F15" s="47"/>
      <c r="G15" s="48"/>
      <c r="H15" s="48"/>
      <c r="I15" s="51"/>
      <c r="J15" s="50"/>
    </row>
    <row r="16" spans="1:10" ht="20.25">
      <c r="A16" s="13"/>
      <c r="B16" s="14"/>
      <c r="C16" s="41">
        <v>79</v>
      </c>
      <c r="D16" s="38" t="s">
        <v>38</v>
      </c>
      <c r="E16" s="46">
        <v>100</v>
      </c>
      <c r="F16" s="47">
        <v>44</v>
      </c>
      <c r="G16" s="48">
        <f>F16/1000*E16</f>
        <v>4.3999999999999995</v>
      </c>
      <c r="H16" s="48">
        <f t="shared" si="0"/>
        <v>7.9</v>
      </c>
      <c r="I16" s="51"/>
      <c r="J16" s="50">
        <f t="shared" si="1"/>
        <v>347.6</v>
      </c>
    </row>
    <row r="17" spans="1:10" ht="20.25">
      <c r="A17" s="13"/>
      <c r="B17" s="14"/>
      <c r="C17" s="41">
        <v>79</v>
      </c>
      <c r="D17" s="38" t="s">
        <v>40</v>
      </c>
      <c r="E17" s="46">
        <v>5</v>
      </c>
      <c r="F17" s="47">
        <v>18</v>
      </c>
      <c r="G17" s="48">
        <f>F17/1000*E17</f>
        <v>0.09</v>
      </c>
      <c r="H17" s="48">
        <f t="shared" si="0"/>
        <v>0.395</v>
      </c>
      <c r="I17" s="51"/>
      <c r="J17" s="50">
        <f t="shared" si="1"/>
        <v>7.11</v>
      </c>
    </row>
    <row r="18" spans="1:10" ht="20.25">
      <c r="A18" s="13"/>
      <c r="B18" s="14"/>
      <c r="C18" s="28"/>
      <c r="D18" s="38"/>
      <c r="E18" s="46"/>
      <c r="F18" s="47"/>
      <c r="G18" s="52">
        <f>SUM(G10:G17)</f>
        <v>8.989999999999998</v>
      </c>
      <c r="H18" s="48"/>
      <c r="I18" s="51"/>
      <c r="J18" s="50"/>
    </row>
    <row r="19" spans="1:10" ht="18.75" customHeight="1">
      <c r="A19" s="13"/>
      <c r="B19" s="14"/>
      <c r="C19" s="28"/>
      <c r="D19" s="130" t="s">
        <v>35</v>
      </c>
      <c r="E19" s="131"/>
      <c r="F19" s="132"/>
      <c r="G19" s="44"/>
      <c r="H19" s="44"/>
      <c r="I19" s="39"/>
      <c r="J19" s="40"/>
    </row>
    <row r="20" spans="1:10" ht="20.25">
      <c r="A20" s="13"/>
      <c r="B20" s="14"/>
      <c r="C20" s="41">
        <v>79</v>
      </c>
      <c r="D20" s="38" t="s">
        <v>14</v>
      </c>
      <c r="E20" s="46">
        <v>70</v>
      </c>
      <c r="F20" s="47">
        <v>101</v>
      </c>
      <c r="G20" s="48">
        <f>F20/1000*E20</f>
        <v>7.07</v>
      </c>
      <c r="H20" s="48">
        <f t="shared" si="0"/>
        <v>5.53</v>
      </c>
      <c r="I20" s="51"/>
      <c r="J20" s="50">
        <f t="shared" si="1"/>
        <v>558.53</v>
      </c>
    </row>
    <row r="21" spans="1:10" ht="20.25">
      <c r="A21" s="13"/>
      <c r="B21" s="14"/>
      <c r="C21" s="41">
        <v>79</v>
      </c>
      <c r="D21" s="38" t="s">
        <v>36</v>
      </c>
      <c r="E21" s="46">
        <v>5</v>
      </c>
      <c r="F21" s="47">
        <v>748</v>
      </c>
      <c r="G21" s="48">
        <f>F21/1000*E21</f>
        <v>3.74</v>
      </c>
      <c r="H21" s="48">
        <f t="shared" si="0"/>
        <v>0.395</v>
      </c>
      <c r="I21" s="51"/>
      <c r="J21" s="50">
        <f t="shared" si="1"/>
        <v>295.46000000000004</v>
      </c>
    </row>
    <row r="22" spans="1:10" ht="20.25">
      <c r="A22" s="13"/>
      <c r="B22" s="14"/>
      <c r="C22" s="41">
        <v>79</v>
      </c>
      <c r="D22" s="38" t="s">
        <v>40</v>
      </c>
      <c r="E22" s="46">
        <v>5</v>
      </c>
      <c r="F22" s="47">
        <v>18</v>
      </c>
      <c r="G22" s="48">
        <f>F22/1000*E22</f>
        <v>0.09</v>
      </c>
      <c r="H22" s="48">
        <f>E22*C22/1000</f>
        <v>0.395</v>
      </c>
      <c r="I22" s="51"/>
      <c r="J22" s="50">
        <f t="shared" si="1"/>
        <v>7.11</v>
      </c>
    </row>
    <row r="23" spans="1:10" ht="20.25">
      <c r="A23" s="13"/>
      <c r="B23" s="14"/>
      <c r="C23" s="28"/>
      <c r="D23" s="38"/>
      <c r="E23" s="46"/>
      <c r="F23" s="47"/>
      <c r="G23" s="53">
        <f>SUM(G20:G22)</f>
        <v>10.9</v>
      </c>
      <c r="H23" s="48"/>
      <c r="I23" s="51"/>
      <c r="J23" s="50"/>
    </row>
    <row r="24" spans="1:10" ht="17.25">
      <c r="A24" s="13"/>
      <c r="B24" s="14"/>
      <c r="C24" s="28"/>
      <c r="D24" s="130" t="s">
        <v>37</v>
      </c>
      <c r="E24" s="131"/>
      <c r="F24" s="132"/>
      <c r="G24" s="44"/>
      <c r="H24" s="44"/>
      <c r="I24" s="39"/>
      <c r="J24" s="40"/>
    </row>
    <row r="25" spans="1:10" ht="20.25">
      <c r="A25" s="13"/>
      <c r="B25" s="14"/>
      <c r="C25" s="41">
        <v>79</v>
      </c>
      <c r="D25" s="45" t="s">
        <v>18</v>
      </c>
      <c r="E25" s="46">
        <v>140</v>
      </c>
      <c r="F25" s="47">
        <v>198</v>
      </c>
      <c r="G25" s="48">
        <f>F25/1000*E25</f>
        <v>27.720000000000002</v>
      </c>
      <c r="H25" s="48">
        <f t="shared" si="0"/>
        <v>11.06</v>
      </c>
      <c r="I25" s="51"/>
      <c r="J25" s="50">
        <f t="shared" si="1"/>
        <v>2189.88</v>
      </c>
    </row>
    <row r="26" spans="1:10" ht="20.25">
      <c r="A26" s="13"/>
      <c r="B26" s="14"/>
      <c r="C26" s="41">
        <v>79</v>
      </c>
      <c r="D26" s="38" t="s">
        <v>30</v>
      </c>
      <c r="E26" s="46">
        <v>5</v>
      </c>
      <c r="F26" s="47">
        <v>30</v>
      </c>
      <c r="G26" s="48">
        <f>F26/1000*E26</f>
        <v>0.15</v>
      </c>
      <c r="H26" s="48">
        <f t="shared" si="0"/>
        <v>0.395</v>
      </c>
      <c r="I26" s="51"/>
      <c r="J26" s="50">
        <f t="shared" si="1"/>
        <v>11.850000000000001</v>
      </c>
    </row>
    <row r="27" spans="1:10" ht="20.25">
      <c r="A27" s="13"/>
      <c r="B27" s="14"/>
      <c r="C27" s="41">
        <v>79</v>
      </c>
      <c r="D27" s="38" t="s">
        <v>40</v>
      </c>
      <c r="E27" s="46">
        <v>5</v>
      </c>
      <c r="F27" s="47">
        <v>18</v>
      </c>
      <c r="G27" s="48">
        <f>F27/1000*E27</f>
        <v>0.09</v>
      </c>
      <c r="H27" s="48">
        <f t="shared" si="0"/>
        <v>0.395</v>
      </c>
      <c r="I27" s="51"/>
      <c r="J27" s="50">
        <f t="shared" si="1"/>
        <v>7.11</v>
      </c>
    </row>
    <row r="28" spans="1:10" ht="20.25">
      <c r="A28" s="13"/>
      <c r="B28" s="14"/>
      <c r="C28" s="28"/>
      <c r="D28" s="38"/>
      <c r="E28" s="46"/>
      <c r="F28" s="47"/>
      <c r="G28" s="53">
        <f>SUM(G25:G27)</f>
        <v>27.96</v>
      </c>
      <c r="H28" s="48"/>
      <c r="I28" s="51"/>
      <c r="J28" s="50"/>
    </row>
    <row r="29" spans="1:10" ht="18.75" customHeight="1">
      <c r="A29" s="13"/>
      <c r="B29" s="14"/>
      <c r="C29" s="21"/>
      <c r="D29" s="130" t="s">
        <v>101</v>
      </c>
      <c r="E29" s="131"/>
      <c r="F29" s="132"/>
      <c r="G29" s="25"/>
      <c r="H29" s="32"/>
      <c r="I29" s="27"/>
      <c r="J29" s="35"/>
    </row>
    <row r="30" spans="1:10" ht="20.25">
      <c r="A30" s="13"/>
      <c r="B30" s="14"/>
      <c r="C30" s="41">
        <v>79</v>
      </c>
      <c r="D30" s="38" t="s">
        <v>31</v>
      </c>
      <c r="E30" s="46">
        <v>30</v>
      </c>
      <c r="F30" s="52">
        <v>123</v>
      </c>
      <c r="G30" s="55">
        <f>F30/1000*E30</f>
        <v>3.69</v>
      </c>
      <c r="H30" s="55">
        <f>E30*C30/1000</f>
        <v>2.37</v>
      </c>
      <c r="I30" s="106"/>
      <c r="J30" s="107">
        <f>H30*F30</f>
        <v>291.51</v>
      </c>
    </row>
    <row r="31" spans="1:10" ht="20.25">
      <c r="A31" s="14"/>
      <c r="B31" s="14"/>
      <c r="C31" s="41">
        <v>79</v>
      </c>
      <c r="D31" s="38" t="s">
        <v>32</v>
      </c>
      <c r="E31" s="46">
        <v>20</v>
      </c>
      <c r="F31" s="52">
        <v>42</v>
      </c>
      <c r="G31" s="55">
        <f>F31/1000*E31</f>
        <v>0.8400000000000001</v>
      </c>
      <c r="H31" s="55">
        <f>E31*C31/1000</f>
        <v>1.58</v>
      </c>
      <c r="I31" s="106"/>
      <c r="J31" s="107">
        <f>H31*F31</f>
        <v>66.36</v>
      </c>
    </row>
    <row r="32" spans="1:10" ht="17.25" customHeight="1">
      <c r="A32" s="14"/>
      <c r="B32" s="14"/>
      <c r="C32" s="41"/>
      <c r="D32" s="38" t="s">
        <v>29</v>
      </c>
      <c r="E32" s="46">
        <v>220</v>
      </c>
      <c r="F32" s="52"/>
      <c r="G32" s="55"/>
      <c r="H32" s="55">
        <f>E32*C32/1000</f>
        <v>0</v>
      </c>
      <c r="I32" s="106"/>
      <c r="J32" s="107"/>
    </row>
    <row r="33" spans="1:10" ht="21">
      <c r="A33" s="14"/>
      <c r="B33" s="14"/>
      <c r="C33" s="21"/>
      <c r="D33" s="22"/>
      <c r="E33" s="57"/>
      <c r="F33" s="109"/>
      <c r="G33" s="103">
        <f>SUM(G30:G32)</f>
        <v>4.53</v>
      </c>
      <c r="H33" s="110"/>
      <c r="I33" s="106"/>
      <c r="J33" s="111"/>
    </row>
    <row r="34" spans="1:10" ht="20.25">
      <c r="A34" s="14"/>
      <c r="B34" s="14"/>
      <c r="C34" s="28"/>
      <c r="D34" s="38"/>
      <c r="E34" s="46"/>
      <c r="F34" s="47"/>
      <c r="G34" s="48"/>
      <c r="H34" s="48"/>
      <c r="I34" s="49"/>
      <c r="J34" s="50"/>
    </row>
    <row r="35" spans="1:10" ht="20.25">
      <c r="A35" s="14"/>
      <c r="B35" s="14"/>
      <c r="C35" s="41">
        <v>79</v>
      </c>
      <c r="D35" s="38" t="s">
        <v>39</v>
      </c>
      <c r="E35" s="46">
        <v>85</v>
      </c>
      <c r="F35" s="47">
        <v>90</v>
      </c>
      <c r="G35" s="48">
        <f>F35/1000*E35</f>
        <v>7.6499999999999995</v>
      </c>
      <c r="H35" s="48">
        <f t="shared" si="0"/>
        <v>6.715</v>
      </c>
      <c r="I35" s="51"/>
      <c r="J35" s="50">
        <f t="shared" si="1"/>
        <v>604.35</v>
      </c>
    </row>
    <row r="36" spans="1:10" ht="21">
      <c r="A36" s="19"/>
      <c r="B36" s="14"/>
      <c r="C36" s="15"/>
      <c r="D36" s="22"/>
      <c r="E36" s="57"/>
      <c r="F36" s="58"/>
      <c r="G36" s="48"/>
      <c r="H36" s="48"/>
      <c r="I36" s="59">
        <f>G35+G33+G31+G28+G23+G18</f>
        <v>60.870000000000005</v>
      </c>
      <c r="J36" s="60">
        <f>SUM(J10:J35)</f>
        <v>4742.370000000001</v>
      </c>
    </row>
    <row r="37" spans="1:9" ht="21">
      <c r="A37" s="3"/>
      <c r="B37" s="3"/>
      <c r="C37" s="3"/>
      <c r="D37" s="3"/>
      <c r="E37" s="3"/>
      <c r="F37" s="3"/>
      <c r="G37" s="3"/>
      <c r="H37" s="3"/>
      <c r="I37" s="3"/>
    </row>
    <row r="38" spans="1:9" ht="21">
      <c r="A38" s="1"/>
      <c r="B38" s="125"/>
      <c r="C38" s="125"/>
      <c r="D38" s="1"/>
      <c r="E38" s="1"/>
      <c r="F38" s="1"/>
      <c r="G38" s="1"/>
      <c r="H38" s="1"/>
      <c r="I38" s="2"/>
    </row>
    <row r="39" spans="1:9" ht="21">
      <c r="A39" s="126"/>
      <c r="B39" s="126"/>
      <c r="C39" s="126"/>
      <c r="D39" s="126"/>
      <c r="E39" s="1"/>
      <c r="F39" s="1"/>
      <c r="G39" s="1"/>
      <c r="H39" s="1"/>
      <c r="I39" s="2"/>
    </row>
    <row r="40" spans="1:9" ht="21">
      <c r="A40" s="1"/>
      <c r="B40" s="1"/>
      <c r="C40" s="1"/>
      <c r="D40" s="1"/>
      <c r="E40" s="1"/>
      <c r="F40" s="1"/>
      <c r="G40" s="1"/>
      <c r="H40" s="1"/>
      <c r="I40" s="2"/>
    </row>
    <row r="41" spans="1:9" ht="20.25">
      <c r="A41" s="127"/>
      <c r="B41" s="127"/>
      <c r="C41" s="127"/>
      <c r="D41" s="127"/>
      <c r="E41" s="127"/>
      <c r="F41" s="127"/>
      <c r="G41" s="127"/>
      <c r="H41" s="127"/>
      <c r="I41" s="127"/>
    </row>
    <row r="42" spans="1:9" ht="48.75" customHeight="1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 s="68" customFormat="1" ht="21">
      <c r="A43" s="125"/>
      <c r="B43" s="125"/>
      <c r="C43" s="125"/>
      <c r="D43" s="125"/>
      <c r="E43" s="125"/>
      <c r="F43" s="125"/>
      <c r="G43" s="125"/>
      <c r="H43" s="125"/>
      <c r="I43" s="67"/>
    </row>
  </sheetData>
  <sheetProtection/>
  <mergeCells count="14">
    <mergeCell ref="B2:C2"/>
    <mergeCell ref="A3:D3"/>
    <mergeCell ref="A5:I5"/>
    <mergeCell ref="A6:I6"/>
    <mergeCell ref="A7:H7"/>
    <mergeCell ref="A39:D39"/>
    <mergeCell ref="A41:I41"/>
    <mergeCell ref="A42:I42"/>
    <mergeCell ref="A43:H43"/>
    <mergeCell ref="D9:F9"/>
    <mergeCell ref="D19:F19"/>
    <mergeCell ref="D24:F24"/>
    <mergeCell ref="D29:F29"/>
    <mergeCell ref="B38:C38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8"/>
  <sheetViews>
    <sheetView view="pageBreakPreview" zoomScaleSheetLayoutView="100" zoomScalePageLayoutView="0" workbookViewId="0" topLeftCell="A16">
      <selection activeCell="C22" sqref="C22:C24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3" ht="14.25">
      <c r="J3" t="s">
        <v>79</v>
      </c>
    </row>
    <row r="4" spans="1:9" ht="21">
      <c r="A4" s="1"/>
      <c r="B4" s="125" t="s">
        <v>0</v>
      </c>
      <c r="C4" s="125"/>
      <c r="D4" s="1"/>
      <c r="E4" s="1"/>
      <c r="F4" s="1"/>
      <c r="G4" s="1"/>
      <c r="H4" s="1"/>
      <c r="I4" s="2"/>
    </row>
    <row r="5" spans="1:9" ht="21">
      <c r="A5" s="126" t="s">
        <v>97</v>
      </c>
      <c r="B5" s="126"/>
      <c r="C5" s="126"/>
      <c r="D5" s="126"/>
      <c r="E5" s="1"/>
      <c r="F5" s="1"/>
      <c r="G5" s="1"/>
      <c r="H5" s="1"/>
      <c r="I5" s="2"/>
    </row>
    <row r="6" spans="1:9" ht="21">
      <c r="A6" s="1"/>
      <c r="B6" s="1"/>
      <c r="C6" s="1"/>
      <c r="D6" s="1"/>
      <c r="E6" s="1"/>
      <c r="F6" s="1"/>
      <c r="G6" s="1"/>
      <c r="H6" s="1"/>
      <c r="I6" s="2"/>
    </row>
    <row r="7" spans="1:9" ht="20.25">
      <c r="A7" s="127" t="s">
        <v>1</v>
      </c>
      <c r="B7" s="127"/>
      <c r="C7" s="127"/>
      <c r="D7" s="127"/>
      <c r="E7" s="127"/>
      <c r="F7" s="127"/>
      <c r="G7" s="127"/>
      <c r="H7" s="127"/>
      <c r="I7" s="127"/>
    </row>
    <row r="8" spans="1:9" ht="21" customHeight="1">
      <c r="A8" s="128" t="s">
        <v>98</v>
      </c>
      <c r="B8" s="128"/>
      <c r="C8" s="128"/>
      <c r="D8" s="128"/>
      <c r="E8" s="128"/>
      <c r="F8" s="128"/>
      <c r="G8" s="128"/>
      <c r="H8" s="128"/>
      <c r="I8" s="128"/>
    </row>
    <row r="9" spans="1:9" ht="21">
      <c r="A9" s="129"/>
      <c r="B9" s="129"/>
      <c r="C9" s="129"/>
      <c r="D9" s="129"/>
      <c r="E9" s="129"/>
      <c r="F9" s="129"/>
      <c r="G9" s="129"/>
      <c r="H9" s="129"/>
      <c r="I9" s="2"/>
    </row>
    <row r="10" spans="1:10" ht="62.25">
      <c r="A10" s="11" t="s">
        <v>2</v>
      </c>
      <c r="B10" s="11" t="s">
        <v>3</v>
      </c>
      <c r="C10" s="12" t="s">
        <v>12</v>
      </c>
      <c r="D10" s="11" t="s">
        <v>4</v>
      </c>
      <c r="E10" s="11" t="s">
        <v>5</v>
      </c>
      <c r="F10" s="11" t="s">
        <v>42</v>
      </c>
      <c r="G10" s="11" t="s">
        <v>15</v>
      </c>
      <c r="H10" s="11" t="s">
        <v>6</v>
      </c>
      <c r="I10" s="11" t="s">
        <v>7</v>
      </c>
      <c r="J10" s="34" t="s">
        <v>16</v>
      </c>
    </row>
    <row r="11" spans="1:10" ht="29.25" customHeight="1">
      <c r="A11" s="42"/>
      <c r="B11" s="43"/>
      <c r="C11" s="15"/>
      <c r="D11" s="148" t="s">
        <v>68</v>
      </c>
      <c r="E11" s="149"/>
      <c r="F11" s="150"/>
      <c r="G11" s="17"/>
      <c r="H11" s="18"/>
      <c r="I11" s="24"/>
      <c r="J11" s="82"/>
    </row>
    <row r="12" spans="1:10" ht="20.25">
      <c r="A12" s="13"/>
      <c r="B12" s="14"/>
      <c r="C12" s="41">
        <v>79</v>
      </c>
      <c r="D12" s="38" t="s">
        <v>27</v>
      </c>
      <c r="E12" s="46">
        <v>80</v>
      </c>
      <c r="F12" s="47">
        <v>28</v>
      </c>
      <c r="G12" s="48">
        <f>F12/1000*E12</f>
        <v>2.24</v>
      </c>
      <c r="H12" s="48">
        <f>E12*C12/1000</f>
        <v>6.32</v>
      </c>
      <c r="I12" s="49"/>
      <c r="J12" s="85">
        <f>H12*F12</f>
        <v>176.96</v>
      </c>
    </row>
    <row r="13" spans="1:10" ht="20.25">
      <c r="A13" s="13"/>
      <c r="B13" s="14"/>
      <c r="C13" s="41">
        <v>79</v>
      </c>
      <c r="D13" s="38" t="s">
        <v>50</v>
      </c>
      <c r="E13" s="46">
        <v>10</v>
      </c>
      <c r="F13" s="47">
        <v>58</v>
      </c>
      <c r="G13" s="48">
        <f>F13/1000*E13</f>
        <v>0.5800000000000001</v>
      </c>
      <c r="H13" s="48">
        <f>E13*C13/1000</f>
        <v>0.79</v>
      </c>
      <c r="I13" s="49"/>
      <c r="J13" s="85">
        <f>H13*F13</f>
        <v>45.82</v>
      </c>
    </row>
    <row r="14" spans="1:10" ht="20.25">
      <c r="A14" s="13"/>
      <c r="B14" s="14"/>
      <c r="C14" s="41">
        <v>79</v>
      </c>
      <c r="D14" s="38" t="s">
        <v>20</v>
      </c>
      <c r="E14" s="46">
        <v>10</v>
      </c>
      <c r="F14" s="47">
        <v>40</v>
      </c>
      <c r="G14" s="48">
        <f>F14/1000*E14</f>
        <v>0.4</v>
      </c>
      <c r="H14" s="48">
        <f>E14*C14/1000</f>
        <v>0.79</v>
      </c>
      <c r="I14" s="49"/>
      <c r="J14" s="85">
        <f>H14*F14</f>
        <v>31.6</v>
      </c>
    </row>
    <row r="15" spans="1:10" ht="20.25">
      <c r="A15" s="13"/>
      <c r="B15" s="14"/>
      <c r="C15" s="41">
        <v>79</v>
      </c>
      <c r="D15" s="38" t="s">
        <v>30</v>
      </c>
      <c r="E15" s="86">
        <v>10</v>
      </c>
      <c r="F15" s="47">
        <v>30</v>
      </c>
      <c r="G15" s="48">
        <f>F15/1000*E15</f>
        <v>0.3</v>
      </c>
      <c r="H15" s="48">
        <f>E15*C15/1000</f>
        <v>0.79</v>
      </c>
      <c r="I15" s="49"/>
      <c r="J15" s="85">
        <f>H15*F15</f>
        <v>23.700000000000003</v>
      </c>
    </row>
    <row r="16" spans="1:10" ht="24" customHeight="1">
      <c r="A16" s="13"/>
      <c r="B16" s="14"/>
      <c r="C16" s="41">
        <v>79</v>
      </c>
      <c r="D16" s="38" t="s">
        <v>19</v>
      </c>
      <c r="E16" s="46">
        <v>5</v>
      </c>
      <c r="F16" s="47">
        <v>74</v>
      </c>
      <c r="G16" s="48">
        <f>F16/1000*E16</f>
        <v>0.37</v>
      </c>
      <c r="H16" s="48">
        <f>E16*C16/1000</f>
        <v>0.395</v>
      </c>
      <c r="I16" s="49"/>
      <c r="J16" s="85">
        <f>H16*F16</f>
        <v>29.23</v>
      </c>
    </row>
    <row r="17" spans="1:10" ht="20.25">
      <c r="A17" s="13"/>
      <c r="B17" s="14"/>
      <c r="C17" s="41"/>
      <c r="D17" s="38" t="s">
        <v>29</v>
      </c>
      <c r="E17" s="46">
        <v>150</v>
      </c>
      <c r="F17" s="47"/>
      <c r="G17" s="48"/>
      <c r="H17" s="48"/>
      <c r="I17" s="51"/>
      <c r="J17" s="85"/>
    </row>
    <row r="18" spans="1:10" ht="20.25">
      <c r="A18" s="13"/>
      <c r="B18" s="14"/>
      <c r="C18" s="41">
        <v>79</v>
      </c>
      <c r="D18" s="38" t="s">
        <v>38</v>
      </c>
      <c r="E18" s="46">
        <v>100</v>
      </c>
      <c r="F18" s="47">
        <v>44</v>
      </c>
      <c r="G18" s="48">
        <f>F18/1000*E18</f>
        <v>4.3999999999999995</v>
      </c>
      <c r="H18" s="48">
        <f>E18*C18/1000</f>
        <v>7.9</v>
      </c>
      <c r="I18" s="51"/>
      <c r="J18" s="85">
        <f>H18*F18</f>
        <v>347.6</v>
      </c>
    </row>
    <row r="19" spans="1:10" ht="20.25">
      <c r="A19" s="13"/>
      <c r="B19" s="14"/>
      <c r="C19" s="41">
        <v>79</v>
      </c>
      <c r="D19" s="38" t="s">
        <v>48</v>
      </c>
      <c r="E19" s="46">
        <v>5</v>
      </c>
      <c r="F19" s="47">
        <v>18</v>
      </c>
      <c r="G19" s="48">
        <f>F19/1000*E19</f>
        <v>0.09</v>
      </c>
      <c r="H19" s="48">
        <f>E19*C19/1000</f>
        <v>0.395</v>
      </c>
      <c r="I19" s="51"/>
      <c r="J19" s="85">
        <f>H19*F19</f>
        <v>7.11</v>
      </c>
    </row>
    <row r="20" spans="1:10" ht="20.25">
      <c r="A20" s="13"/>
      <c r="B20" s="14"/>
      <c r="C20" s="28"/>
      <c r="D20" s="38"/>
      <c r="E20" s="46"/>
      <c r="F20" s="47"/>
      <c r="G20" s="52">
        <f>SUM(G12:G19)</f>
        <v>8.379999999999999</v>
      </c>
      <c r="H20" s="48"/>
      <c r="I20" s="51"/>
      <c r="J20" s="85"/>
    </row>
    <row r="21" spans="1:10" ht="17.25">
      <c r="A21" s="13"/>
      <c r="B21" s="14"/>
      <c r="C21" s="28"/>
      <c r="D21" s="130" t="s">
        <v>69</v>
      </c>
      <c r="E21" s="131"/>
      <c r="F21" s="132"/>
      <c r="G21" s="44"/>
      <c r="H21" s="44"/>
      <c r="I21" s="39"/>
      <c r="J21" s="87"/>
    </row>
    <row r="22" spans="1:10" ht="20.25">
      <c r="A22" s="13"/>
      <c r="B22" s="14"/>
      <c r="C22" s="41">
        <v>79</v>
      </c>
      <c r="D22" s="38" t="s">
        <v>44</v>
      </c>
      <c r="E22" s="46">
        <v>50</v>
      </c>
      <c r="F22" s="47">
        <v>138</v>
      </c>
      <c r="G22" s="48">
        <f>F22/1000*E22</f>
        <v>6.9</v>
      </c>
      <c r="H22" s="48">
        <f>E22*C22/1000</f>
        <v>3.95</v>
      </c>
      <c r="I22" s="51"/>
      <c r="J22" s="85">
        <f>H22*F22</f>
        <v>545.1</v>
      </c>
    </row>
    <row r="23" spans="1:10" ht="20.25">
      <c r="A23" s="13"/>
      <c r="B23" s="14"/>
      <c r="C23" s="41">
        <v>79</v>
      </c>
      <c r="D23" s="38" t="s">
        <v>36</v>
      </c>
      <c r="E23" s="46">
        <v>5</v>
      </c>
      <c r="F23" s="47">
        <v>748</v>
      </c>
      <c r="G23" s="48">
        <f>F23/1000*E23</f>
        <v>3.74</v>
      </c>
      <c r="H23" s="48">
        <f>E23*C23/1000</f>
        <v>0.395</v>
      </c>
      <c r="I23" s="51"/>
      <c r="J23" s="85">
        <f>H23*F23</f>
        <v>295.46000000000004</v>
      </c>
    </row>
    <row r="24" spans="1:10" ht="20.25">
      <c r="A24" s="13"/>
      <c r="B24" s="14"/>
      <c r="C24" s="41">
        <v>79</v>
      </c>
      <c r="D24" s="38" t="s">
        <v>40</v>
      </c>
      <c r="E24" s="46">
        <v>5</v>
      </c>
      <c r="F24" s="47">
        <v>18</v>
      </c>
      <c r="G24" s="48">
        <f>F24/1000*E24</f>
        <v>0.09</v>
      </c>
      <c r="H24" s="48">
        <f>E24*C24/1000</f>
        <v>0.395</v>
      </c>
      <c r="I24" s="51"/>
      <c r="J24" s="85">
        <f>H24*F24</f>
        <v>7.11</v>
      </c>
    </row>
    <row r="25" spans="1:10" ht="20.25">
      <c r="A25" s="13"/>
      <c r="B25" s="14"/>
      <c r="C25" s="28"/>
      <c r="D25" s="38"/>
      <c r="E25" s="46"/>
      <c r="F25" s="47"/>
      <c r="G25" s="53">
        <f>SUM(G22:G24)</f>
        <v>10.73</v>
      </c>
      <c r="H25" s="48"/>
      <c r="I25" s="51"/>
      <c r="J25" s="85"/>
    </row>
    <row r="26" spans="1:10" ht="17.25">
      <c r="A26" s="13"/>
      <c r="B26" s="14"/>
      <c r="C26" s="28"/>
      <c r="D26" s="130" t="s">
        <v>55</v>
      </c>
      <c r="E26" s="131"/>
      <c r="F26" s="132"/>
      <c r="G26" s="44"/>
      <c r="H26" s="44"/>
      <c r="I26" s="39"/>
      <c r="J26" s="87"/>
    </row>
    <row r="27" spans="1:10" ht="20.25">
      <c r="A27" s="13"/>
      <c r="B27" s="14"/>
      <c r="C27" s="41">
        <v>79</v>
      </c>
      <c r="D27" s="88" t="s">
        <v>70</v>
      </c>
      <c r="E27" s="46">
        <v>100</v>
      </c>
      <c r="F27" s="47">
        <v>340</v>
      </c>
      <c r="G27" s="48">
        <f>F27/1000*E27</f>
        <v>34</v>
      </c>
      <c r="H27" s="48">
        <f>E27*C27/1000</f>
        <v>7.9</v>
      </c>
      <c r="I27" s="51"/>
      <c r="J27" s="85">
        <f>H27*F27</f>
        <v>2686</v>
      </c>
    </row>
    <row r="28" spans="1:10" ht="20.25">
      <c r="A28" s="13"/>
      <c r="B28" s="14"/>
      <c r="C28" s="41">
        <v>79</v>
      </c>
      <c r="D28" s="38" t="s">
        <v>30</v>
      </c>
      <c r="E28" s="46">
        <v>8</v>
      </c>
      <c r="F28" s="47">
        <v>30</v>
      </c>
      <c r="G28" s="48">
        <f>F28/1000*E28</f>
        <v>0.24</v>
      </c>
      <c r="H28" s="48">
        <f>E28*C28/1000</f>
        <v>0.632</v>
      </c>
      <c r="I28" s="51"/>
      <c r="J28" s="85">
        <f>H28*F28</f>
        <v>18.96</v>
      </c>
    </row>
    <row r="29" spans="1:10" ht="20.25">
      <c r="A29" s="13"/>
      <c r="B29" s="14"/>
      <c r="C29" s="41">
        <v>79</v>
      </c>
      <c r="D29" s="38" t="s">
        <v>20</v>
      </c>
      <c r="E29" s="46">
        <v>9</v>
      </c>
      <c r="F29" s="47">
        <v>40</v>
      </c>
      <c r="G29" s="48">
        <f>F29/1000*E29</f>
        <v>0.36</v>
      </c>
      <c r="H29" s="48"/>
      <c r="I29" s="51"/>
      <c r="J29" s="85"/>
    </row>
    <row r="30" spans="1:10" ht="20.25">
      <c r="A30" s="13"/>
      <c r="B30" s="14"/>
      <c r="C30" s="41">
        <v>79</v>
      </c>
      <c r="D30" s="38" t="s">
        <v>48</v>
      </c>
      <c r="E30" s="46">
        <v>5</v>
      </c>
      <c r="F30" s="47">
        <v>18</v>
      </c>
      <c r="G30" s="48">
        <f>F30/1000*E30</f>
        <v>0.09</v>
      </c>
      <c r="H30" s="48">
        <f>E30*C30/1000</f>
        <v>0.395</v>
      </c>
      <c r="I30" s="51"/>
      <c r="J30" s="85">
        <f>H30*F30</f>
        <v>7.11</v>
      </c>
    </row>
    <row r="31" spans="1:10" ht="20.25">
      <c r="A31" s="13"/>
      <c r="B31" s="14"/>
      <c r="C31" s="28"/>
      <c r="D31" s="38"/>
      <c r="E31" s="46"/>
      <c r="F31" s="47"/>
      <c r="G31" s="53">
        <f>SUM(G27:G30)</f>
        <v>34.690000000000005</v>
      </c>
      <c r="H31" s="48"/>
      <c r="I31" s="51"/>
      <c r="J31" s="85"/>
    </row>
    <row r="32" spans="1:10" ht="18.75" customHeight="1">
      <c r="A32" s="13"/>
      <c r="B32" s="14"/>
      <c r="C32" s="28"/>
      <c r="D32" s="139"/>
      <c r="E32" s="140"/>
      <c r="F32" s="141"/>
      <c r="G32" s="44"/>
      <c r="H32" s="44"/>
      <c r="I32" s="39"/>
      <c r="J32" s="87"/>
    </row>
    <row r="33" spans="1:10" ht="20.25">
      <c r="A33" s="13"/>
      <c r="B33" s="14"/>
      <c r="C33" s="28"/>
      <c r="D33" s="38"/>
      <c r="E33" s="46"/>
      <c r="F33" s="54"/>
      <c r="G33" s="55"/>
      <c r="H33" s="48"/>
      <c r="I33" s="56"/>
      <c r="J33" s="85"/>
    </row>
    <row r="34" spans="1:10" ht="20.25">
      <c r="A34" s="13"/>
      <c r="B34" s="14"/>
      <c r="C34" s="28"/>
      <c r="D34" s="38"/>
      <c r="E34" s="46"/>
      <c r="F34" s="47"/>
      <c r="G34" s="48"/>
      <c r="H34" s="48"/>
      <c r="I34" s="49"/>
      <c r="J34" s="85"/>
    </row>
    <row r="35" spans="1:10" ht="20.25">
      <c r="A35" s="14"/>
      <c r="B35" s="14"/>
      <c r="C35" s="41">
        <v>79</v>
      </c>
      <c r="D35" s="38" t="s">
        <v>39</v>
      </c>
      <c r="E35" s="46">
        <v>80</v>
      </c>
      <c r="F35" s="47">
        <v>90</v>
      </c>
      <c r="G35" s="48">
        <f>F35/1000*E35</f>
        <v>7.199999999999999</v>
      </c>
      <c r="H35" s="48">
        <f>E35*C35/1000</f>
        <v>6.32</v>
      </c>
      <c r="I35" s="51"/>
      <c r="J35" s="85">
        <f>H35*F35</f>
        <v>568.8000000000001</v>
      </c>
    </row>
    <row r="36" spans="1:10" ht="21">
      <c r="A36" s="19"/>
      <c r="B36" s="14"/>
      <c r="C36" s="15"/>
      <c r="D36" s="22"/>
      <c r="E36" s="57"/>
      <c r="F36" s="58"/>
      <c r="G36" s="48"/>
      <c r="H36" s="48"/>
      <c r="I36" s="59">
        <f>G20+G25+G31+G35</f>
        <v>61</v>
      </c>
      <c r="J36" s="89">
        <f>SUM(J12:J35)</f>
        <v>4790.56</v>
      </c>
    </row>
    <row r="37" spans="3:10" ht="14.25">
      <c r="C37" s="83"/>
      <c r="D37" s="83"/>
      <c r="E37" s="83"/>
      <c r="F37" s="83"/>
      <c r="G37" s="83"/>
      <c r="H37" s="83"/>
      <c r="I37" s="83"/>
      <c r="J37" s="83"/>
    </row>
    <row r="38" spans="3:10" ht="14.25">
      <c r="C38" s="81"/>
      <c r="D38" s="81"/>
      <c r="E38" s="81"/>
      <c r="F38" s="81"/>
      <c r="G38" s="81"/>
      <c r="H38" s="81"/>
      <c r="I38" s="81"/>
      <c r="J38" s="81"/>
    </row>
    <row r="43" ht="20.25" customHeight="1"/>
    <row r="58" ht="18.75" customHeight="1"/>
  </sheetData>
  <sheetProtection/>
  <mergeCells count="9">
    <mergeCell ref="D11:F11"/>
    <mergeCell ref="D21:F21"/>
    <mergeCell ref="D26:F26"/>
    <mergeCell ref="D32:F32"/>
    <mergeCell ref="B4:C4"/>
    <mergeCell ref="A5:D5"/>
    <mergeCell ref="A7:I7"/>
    <mergeCell ref="A8:I8"/>
    <mergeCell ref="A9:H9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A16">
      <selection activeCell="J13" sqref="C13:J13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1" spans="1:10" ht="21">
      <c r="A1" s="1"/>
      <c r="B1" s="125" t="s">
        <v>0</v>
      </c>
      <c r="C1" s="125"/>
      <c r="D1" s="1"/>
      <c r="E1" s="1"/>
      <c r="F1" s="1"/>
      <c r="G1" s="1"/>
      <c r="H1" s="1"/>
      <c r="I1" s="2"/>
      <c r="J1" t="s">
        <v>78</v>
      </c>
    </row>
    <row r="2" spans="1:9" ht="21">
      <c r="A2" s="126" t="s">
        <v>97</v>
      </c>
      <c r="B2" s="126"/>
      <c r="C2" s="126"/>
      <c r="D2" s="126"/>
      <c r="E2" s="1"/>
      <c r="F2" s="1"/>
      <c r="G2" s="1"/>
      <c r="H2" s="1"/>
      <c r="I2" s="2"/>
    </row>
    <row r="3" spans="1:9" ht="21">
      <c r="A3" s="1"/>
      <c r="B3" s="1"/>
      <c r="C3" s="1"/>
      <c r="D3" s="1"/>
      <c r="E3" s="1"/>
      <c r="F3" s="1"/>
      <c r="G3" s="1"/>
      <c r="H3" s="1"/>
      <c r="I3" s="2"/>
    </row>
    <row r="4" spans="1:9" ht="20.25">
      <c r="A4" s="127" t="s">
        <v>1</v>
      </c>
      <c r="B4" s="127"/>
      <c r="C4" s="127"/>
      <c r="D4" s="127"/>
      <c r="E4" s="127"/>
      <c r="F4" s="127"/>
      <c r="G4" s="127"/>
      <c r="H4" s="127"/>
      <c r="I4" s="127"/>
    </row>
    <row r="5" spans="1:9" ht="21" customHeight="1">
      <c r="A5" s="128" t="s">
        <v>98</v>
      </c>
      <c r="B5" s="128"/>
      <c r="C5" s="128"/>
      <c r="D5" s="128"/>
      <c r="E5" s="128"/>
      <c r="F5" s="128"/>
      <c r="G5" s="128"/>
      <c r="H5" s="128"/>
      <c r="I5" s="128"/>
    </row>
    <row r="6" spans="1:9" ht="21">
      <c r="A6" s="129"/>
      <c r="B6" s="129"/>
      <c r="C6" s="129"/>
      <c r="D6" s="129"/>
      <c r="E6" s="129"/>
      <c r="F6" s="129"/>
      <c r="G6" s="129"/>
      <c r="H6" s="129"/>
      <c r="I6" s="2"/>
    </row>
    <row r="7" spans="1:10" ht="62.25">
      <c r="A7" s="11" t="s">
        <v>2</v>
      </c>
      <c r="B7" s="11" t="s">
        <v>3</v>
      </c>
      <c r="C7" s="12" t="s">
        <v>12</v>
      </c>
      <c r="D7" s="11" t="s">
        <v>4</v>
      </c>
      <c r="E7" s="11" t="s">
        <v>5</v>
      </c>
      <c r="F7" s="11" t="s">
        <v>42</v>
      </c>
      <c r="G7" s="11" t="s">
        <v>15</v>
      </c>
      <c r="H7" s="11" t="s">
        <v>6</v>
      </c>
      <c r="I7" s="11" t="s">
        <v>7</v>
      </c>
      <c r="J7" s="34" t="s">
        <v>16</v>
      </c>
    </row>
    <row r="8" spans="1:10" ht="44.25" customHeight="1">
      <c r="A8" s="42"/>
      <c r="B8" s="43"/>
      <c r="C8" s="15"/>
      <c r="D8" s="148" t="s">
        <v>43</v>
      </c>
      <c r="E8" s="149"/>
      <c r="F8" s="150"/>
      <c r="G8" s="17"/>
      <c r="H8" s="18"/>
      <c r="I8" s="24"/>
      <c r="J8" s="33"/>
    </row>
    <row r="9" spans="1:10" ht="20.25">
      <c r="A9" s="13"/>
      <c r="B9" s="14"/>
      <c r="C9" s="41">
        <v>79</v>
      </c>
      <c r="D9" s="38" t="s">
        <v>27</v>
      </c>
      <c r="E9" s="46">
        <v>80</v>
      </c>
      <c r="F9" s="47">
        <v>28</v>
      </c>
      <c r="G9" s="48">
        <f>F9/1000*E9</f>
        <v>2.24</v>
      </c>
      <c r="H9" s="48">
        <f>E9*C9/1000</f>
        <v>6.32</v>
      </c>
      <c r="I9" s="49"/>
      <c r="J9" s="50">
        <f>H9*F9</f>
        <v>176.96</v>
      </c>
    </row>
    <row r="10" spans="1:10" ht="20.25">
      <c r="A10" s="13"/>
      <c r="B10" s="14"/>
      <c r="C10" s="41">
        <v>79</v>
      </c>
      <c r="D10" s="38" t="s">
        <v>44</v>
      </c>
      <c r="E10" s="46">
        <v>20</v>
      </c>
      <c r="F10" s="47">
        <v>137.5</v>
      </c>
      <c r="G10" s="48">
        <f>F10/1000*E10</f>
        <v>2.75</v>
      </c>
      <c r="H10" s="48">
        <f>E10*C10/1000</f>
        <v>1.58</v>
      </c>
      <c r="I10" s="49"/>
      <c r="J10" s="50">
        <f>H10*F10</f>
        <v>217.25</v>
      </c>
    </row>
    <row r="11" spans="1:10" ht="20.25">
      <c r="A11" s="13"/>
      <c r="B11" s="14"/>
      <c r="C11" s="41">
        <v>79</v>
      </c>
      <c r="D11" s="38" t="s">
        <v>20</v>
      </c>
      <c r="E11" s="46">
        <v>10</v>
      </c>
      <c r="F11" s="47">
        <v>40</v>
      </c>
      <c r="G11" s="48">
        <f>F11/1000*E11</f>
        <v>0.4</v>
      </c>
      <c r="H11" s="48">
        <f>E11*C11/1000</f>
        <v>0.79</v>
      </c>
      <c r="I11" s="49"/>
      <c r="J11" s="50">
        <f>H11*F11</f>
        <v>31.6</v>
      </c>
    </row>
    <row r="12" spans="1:10" ht="20.25">
      <c r="A12" s="13"/>
      <c r="B12" s="14"/>
      <c r="C12" s="41">
        <v>79</v>
      </c>
      <c r="D12" s="38" t="s">
        <v>30</v>
      </c>
      <c r="E12" s="47">
        <v>10</v>
      </c>
      <c r="F12" s="47">
        <v>30</v>
      </c>
      <c r="G12" s="48">
        <f>F12/1000*E12</f>
        <v>0.3</v>
      </c>
      <c r="H12" s="48">
        <f>E12*C12/1000</f>
        <v>0.79</v>
      </c>
      <c r="I12" s="49"/>
      <c r="J12" s="50">
        <f>H12*F12</f>
        <v>23.700000000000003</v>
      </c>
    </row>
    <row r="13" spans="1:10" ht="21.75" customHeight="1">
      <c r="A13" s="13"/>
      <c r="B13" s="14"/>
      <c r="C13" s="41">
        <v>79</v>
      </c>
      <c r="D13" s="38" t="s">
        <v>19</v>
      </c>
      <c r="E13" s="46">
        <v>5</v>
      </c>
      <c r="F13" s="47">
        <v>74</v>
      </c>
      <c r="G13" s="80">
        <f>F13/1000*E13</f>
        <v>0.37</v>
      </c>
      <c r="H13" s="48">
        <f>E13*C13/1000</f>
        <v>0.395</v>
      </c>
      <c r="I13" s="49"/>
      <c r="J13" s="50">
        <f>H13*F13</f>
        <v>29.23</v>
      </c>
    </row>
    <row r="14" spans="1:10" ht="20.25">
      <c r="A14" s="13"/>
      <c r="B14" s="14"/>
      <c r="C14" s="41"/>
      <c r="D14" s="38" t="s">
        <v>29</v>
      </c>
      <c r="E14" s="46">
        <v>150</v>
      </c>
      <c r="F14" s="47"/>
      <c r="G14" s="48"/>
      <c r="H14" s="48"/>
      <c r="I14" s="51"/>
      <c r="J14" s="50"/>
    </row>
    <row r="15" spans="1:10" ht="20.25">
      <c r="A15" s="13"/>
      <c r="B15" s="14"/>
      <c r="C15" s="41">
        <v>79</v>
      </c>
      <c r="D15" s="38" t="s">
        <v>38</v>
      </c>
      <c r="E15" s="46">
        <v>100</v>
      </c>
      <c r="F15" s="47">
        <v>44</v>
      </c>
      <c r="G15" s="48">
        <f>F15/1000*E15</f>
        <v>4.3999999999999995</v>
      </c>
      <c r="H15" s="48">
        <f>E15*C15/1000</f>
        <v>7.9</v>
      </c>
      <c r="I15" s="51"/>
      <c r="J15" s="50">
        <f>H15*F15</f>
        <v>347.6</v>
      </c>
    </row>
    <row r="16" spans="1:10" ht="20.25">
      <c r="A16" s="13"/>
      <c r="B16" s="14"/>
      <c r="C16" s="41">
        <v>79</v>
      </c>
      <c r="D16" s="38" t="s">
        <v>40</v>
      </c>
      <c r="E16" s="46">
        <v>5</v>
      </c>
      <c r="F16" s="47">
        <v>18</v>
      </c>
      <c r="G16" s="48">
        <f>F16/1000*E16</f>
        <v>0.09</v>
      </c>
      <c r="H16" s="48">
        <f>E16*C16/1000</f>
        <v>0.395</v>
      </c>
      <c r="I16" s="51"/>
      <c r="J16" s="50">
        <f>H16*F16</f>
        <v>7.11</v>
      </c>
    </row>
    <row r="17" spans="1:10" ht="20.25">
      <c r="A17" s="13"/>
      <c r="B17" s="14"/>
      <c r="C17" s="28"/>
      <c r="D17" s="38"/>
      <c r="E17" s="46"/>
      <c r="F17" s="47"/>
      <c r="G17" s="52">
        <f>SUM(G9:G16)</f>
        <v>10.55</v>
      </c>
      <c r="H17" s="48"/>
      <c r="I17" s="51"/>
      <c r="J17" s="50"/>
    </row>
    <row r="18" spans="1:10" ht="17.25">
      <c r="A18" s="13"/>
      <c r="B18" s="14"/>
      <c r="C18" s="28"/>
      <c r="D18" s="130" t="s">
        <v>45</v>
      </c>
      <c r="E18" s="131"/>
      <c r="F18" s="132"/>
      <c r="G18" s="44"/>
      <c r="H18" s="44"/>
      <c r="I18" s="39"/>
      <c r="J18" s="40"/>
    </row>
    <row r="19" spans="1:10" ht="20.25">
      <c r="A19" s="13"/>
      <c r="B19" s="14"/>
      <c r="C19" s="41">
        <v>79</v>
      </c>
      <c r="D19" s="38" t="s">
        <v>11</v>
      </c>
      <c r="E19" s="46">
        <v>60</v>
      </c>
      <c r="F19" s="47">
        <v>55</v>
      </c>
      <c r="G19" s="48">
        <f>F19/1000*E19</f>
        <v>3.3</v>
      </c>
      <c r="H19" s="48">
        <f>E19*C19/1000</f>
        <v>4.74</v>
      </c>
      <c r="I19" s="51"/>
      <c r="J19" s="50">
        <f>H19*F19</f>
        <v>260.7</v>
      </c>
    </row>
    <row r="20" spans="1:10" ht="20.25">
      <c r="A20" s="13"/>
      <c r="B20" s="14"/>
      <c r="C20" s="41">
        <v>79</v>
      </c>
      <c r="D20" s="38" t="s">
        <v>36</v>
      </c>
      <c r="E20" s="46">
        <v>10</v>
      </c>
      <c r="F20" s="47">
        <v>748</v>
      </c>
      <c r="G20" s="48">
        <f>F20/1000*E20</f>
        <v>7.48</v>
      </c>
      <c r="H20" s="48">
        <f>E20*C20/1000</f>
        <v>0.79</v>
      </c>
      <c r="I20" s="51"/>
      <c r="J20" s="50">
        <f>H20*F20</f>
        <v>590.9200000000001</v>
      </c>
    </row>
    <row r="21" spans="1:10" ht="20.25">
      <c r="A21" s="13"/>
      <c r="B21" s="14"/>
      <c r="C21" s="41">
        <v>79</v>
      </c>
      <c r="D21" s="38" t="s">
        <v>40</v>
      </c>
      <c r="E21" s="46">
        <v>5</v>
      </c>
      <c r="F21" s="47">
        <v>18</v>
      </c>
      <c r="G21" s="48">
        <f>F21/1000*E21</f>
        <v>0.09</v>
      </c>
      <c r="H21" s="48">
        <f>E21*C21/1000</f>
        <v>0.395</v>
      </c>
      <c r="I21" s="51"/>
      <c r="J21" s="50">
        <f>H21*F21</f>
        <v>7.11</v>
      </c>
    </row>
    <row r="22" spans="1:10" ht="20.25">
      <c r="A22" s="13"/>
      <c r="B22" s="14"/>
      <c r="C22" s="28"/>
      <c r="D22" s="38"/>
      <c r="E22" s="46"/>
      <c r="F22" s="47"/>
      <c r="G22" s="53">
        <f>SUM(G19:G21)</f>
        <v>10.870000000000001</v>
      </c>
      <c r="H22" s="48"/>
      <c r="I22" s="51"/>
      <c r="J22" s="50"/>
    </row>
    <row r="23" spans="1:10" ht="17.25">
      <c r="A23" s="13"/>
      <c r="B23" s="14"/>
      <c r="C23" s="28"/>
      <c r="D23" s="130" t="s">
        <v>46</v>
      </c>
      <c r="E23" s="131"/>
      <c r="F23" s="132"/>
      <c r="G23" s="44"/>
      <c r="H23" s="44"/>
      <c r="I23" s="39"/>
      <c r="J23" s="40"/>
    </row>
    <row r="24" spans="1:10" ht="20.25">
      <c r="A24" s="13"/>
      <c r="B24" s="14"/>
      <c r="C24" s="41">
        <v>79</v>
      </c>
      <c r="D24" s="45" t="s">
        <v>47</v>
      </c>
      <c r="E24" s="46">
        <v>130</v>
      </c>
      <c r="F24" s="47">
        <v>198</v>
      </c>
      <c r="G24" s="48">
        <f>F24/1000*E24</f>
        <v>25.740000000000002</v>
      </c>
      <c r="H24" s="48">
        <f>E24*C24/1000</f>
        <v>10.27</v>
      </c>
      <c r="I24" s="51"/>
      <c r="J24" s="50">
        <f>H24*F24</f>
        <v>2033.4599999999998</v>
      </c>
    </row>
    <row r="25" spans="1:10" ht="20.25">
      <c r="A25" s="13"/>
      <c r="B25" s="14"/>
      <c r="C25" s="41">
        <v>79</v>
      </c>
      <c r="D25" s="38" t="s">
        <v>30</v>
      </c>
      <c r="E25" s="46">
        <v>10</v>
      </c>
      <c r="F25" s="47">
        <v>30</v>
      </c>
      <c r="G25" s="48">
        <f>F25/1000*E25</f>
        <v>0.3</v>
      </c>
      <c r="H25" s="48">
        <f>E25*C25/1000</f>
        <v>0.79</v>
      </c>
      <c r="I25" s="51"/>
      <c r="J25" s="50">
        <f>H25*F25</f>
        <v>23.700000000000003</v>
      </c>
    </row>
    <row r="26" spans="1:10" ht="20.25">
      <c r="A26" s="13"/>
      <c r="B26" s="14"/>
      <c r="C26" s="41">
        <v>79</v>
      </c>
      <c r="D26" s="38" t="s">
        <v>48</v>
      </c>
      <c r="E26" s="46">
        <v>5</v>
      </c>
      <c r="F26" s="47">
        <v>18</v>
      </c>
      <c r="G26" s="48">
        <f>F26/1000*E26</f>
        <v>0.09</v>
      </c>
      <c r="H26" s="48">
        <f>E26*C26/1000</f>
        <v>0.395</v>
      </c>
      <c r="I26" s="51"/>
      <c r="J26" s="50">
        <f>H26*F26</f>
        <v>7.11</v>
      </c>
    </row>
    <row r="27" spans="1:10" ht="20.25">
      <c r="A27" s="13"/>
      <c r="B27" s="14"/>
      <c r="C27" s="28"/>
      <c r="D27" s="38"/>
      <c r="E27" s="46"/>
      <c r="F27" s="47"/>
      <c r="G27" s="53">
        <f>SUM(G24:G26)</f>
        <v>26.130000000000003</v>
      </c>
      <c r="H27" s="48"/>
      <c r="I27" s="51"/>
      <c r="J27" s="50"/>
    </row>
    <row r="28" spans="1:10" ht="18.75" customHeight="1">
      <c r="A28" s="13"/>
      <c r="B28" s="14"/>
      <c r="C28" s="28"/>
      <c r="D28" s="130" t="s">
        <v>102</v>
      </c>
      <c r="E28" s="131"/>
      <c r="F28" s="132"/>
      <c r="G28" s="44"/>
      <c r="H28" s="44"/>
      <c r="I28" s="39"/>
      <c r="J28" s="40"/>
    </row>
    <row r="29" spans="1:10" ht="17.25">
      <c r="A29" s="13"/>
      <c r="B29" s="14"/>
      <c r="C29" s="41">
        <v>79</v>
      </c>
      <c r="D29" s="38" t="s">
        <v>31</v>
      </c>
      <c r="E29" s="69">
        <v>30</v>
      </c>
      <c r="F29" s="70">
        <v>123</v>
      </c>
      <c r="G29" s="71">
        <f>F29/1000*E29</f>
        <v>3.69</v>
      </c>
      <c r="H29" s="71">
        <f>E29*C29/1000</f>
        <v>2.37</v>
      </c>
      <c r="I29" s="72"/>
      <c r="J29" s="73">
        <f>H29*F29</f>
        <v>291.51</v>
      </c>
    </row>
    <row r="30" spans="1:10" ht="17.25">
      <c r="A30" s="13"/>
      <c r="B30" s="14"/>
      <c r="C30" s="41">
        <v>79</v>
      </c>
      <c r="D30" s="38" t="s">
        <v>32</v>
      </c>
      <c r="E30" s="69">
        <v>20</v>
      </c>
      <c r="F30" s="70">
        <v>42</v>
      </c>
      <c r="G30" s="71">
        <f>F30/1000*E30</f>
        <v>0.8400000000000001</v>
      </c>
      <c r="H30" s="71">
        <f>E30*C30/1000</f>
        <v>1.58</v>
      </c>
      <c r="I30" s="72"/>
      <c r="J30" s="73">
        <f>H30*F30</f>
        <v>66.36</v>
      </c>
    </row>
    <row r="31" spans="1:10" ht="17.25">
      <c r="A31" s="13"/>
      <c r="B31" s="14"/>
      <c r="C31" s="41"/>
      <c r="D31" s="38" t="s">
        <v>29</v>
      </c>
      <c r="E31" s="69">
        <v>220</v>
      </c>
      <c r="F31" s="70"/>
      <c r="G31" s="71"/>
      <c r="H31" s="71"/>
      <c r="I31" s="72"/>
      <c r="J31" s="73"/>
    </row>
    <row r="32" spans="1:10" ht="20.25">
      <c r="A32" s="13"/>
      <c r="B32" s="14"/>
      <c r="C32" s="21"/>
      <c r="D32" s="74"/>
      <c r="E32" s="75"/>
      <c r="F32" s="76"/>
      <c r="G32" s="103">
        <f>SUM(G29:G31)</f>
        <v>4.53</v>
      </c>
      <c r="H32" s="78"/>
      <c r="I32" s="72"/>
      <c r="J32" s="79"/>
    </row>
    <row r="33" spans="1:10" ht="20.25">
      <c r="A33" s="14"/>
      <c r="B33" s="14"/>
      <c r="C33" s="41">
        <v>79</v>
      </c>
      <c r="D33" s="38" t="s">
        <v>39</v>
      </c>
      <c r="E33" s="46">
        <v>98</v>
      </c>
      <c r="F33" s="47">
        <v>90</v>
      </c>
      <c r="G33" s="48">
        <f>F33/1000*E33</f>
        <v>8.82</v>
      </c>
      <c r="H33" s="48">
        <f>E33*C33/1000</f>
        <v>7.742</v>
      </c>
      <c r="I33" s="51"/>
      <c r="J33" s="50">
        <f>H33*F33</f>
        <v>696.78</v>
      </c>
    </row>
    <row r="34" spans="1:10" ht="21">
      <c r="A34" s="19"/>
      <c r="B34" s="14"/>
      <c r="C34" s="15"/>
      <c r="D34" s="22"/>
      <c r="E34" s="57"/>
      <c r="F34" s="58"/>
      <c r="G34" s="48"/>
      <c r="H34" s="48"/>
      <c r="I34" s="59">
        <f>G33+G32+G27+G22+G17</f>
        <v>60.900000000000006</v>
      </c>
      <c r="J34" s="60">
        <f>SUM(J9:J33)</f>
        <v>4811.099999999999</v>
      </c>
    </row>
  </sheetData>
  <sheetProtection/>
  <mergeCells count="9">
    <mergeCell ref="B1:C1"/>
    <mergeCell ref="A2:D2"/>
    <mergeCell ref="D28:F28"/>
    <mergeCell ref="A4:I4"/>
    <mergeCell ref="A5:I5"/>
    <mergeCell ref="A6:H6"/>
    <mergeCell ref="D8:F8"/>
    <mergeCell ref="D18:F18"/>
    <mergeCell ref="D23:F23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view="pageBreakPreview" zoomScaleSheetLayoutView="100" zoomScalePageLayoutView="0" workbookViewId="0" topLeftCell="A16">
      <selection activeCell="J33" sqref="D33:J33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2" spans="1:10" ht="21">
      <c r="A2" s="1"/>
      <c r="B2" s="125" t="s">
        <v>0</v>
      </c>
      <c r="C2" s="125"/>
      <c r="D2" s="1"/>
      <c r="E2" s="1"/>
      <c r="F2" s="1"/>
      <c r="G2" s="1"/>
      <c r="H2" s="1"/>
      <c r="I2" s="1"/>
      <c r="J2" t="s">
        <v>77</v>
      </c>
    </row>
    <row r="3" spans="1:9" ht="21">
      <c r="A3" s="126" t="s">
        <v>97</v>
      </c>
      <c r="B3" s="126"/>
      <c r="C3" s="126"/>
      <c r="D3" s="126"/>
      <c r="E3" s="1"/>
      <c r="F3" s="1"/>
      <c r="G3" s="1"/>
      <c r="H3" s="1"/>
      <c r="I3" s="1"/>
    </row>
    <row r="4" spans="1:9" ht="21">
      <c r="A4" s="1"/>
      <c r="B4" s="1"/>
      <c r="C4" s="1"/>
      <c r="D4" s="1"/>
      <c r="E4" s="1"/>
      <c r="F4" s="1"/>
      <c r="G4" s="1"/>
      <c r="H4" s="1"/>
      <c r="I4" s="1"/>
    </row>
    <row r="5" spans="1:9" ht="20.25">
      <c r="A5" s="127" t="s">
        <v>1</v>
      </c>
      <c r="B5" s="127"/>
      <c r="C5" s="127"/>
      <c r="D5" s="127"/>
      <c r="E5" s="127"/>
      <c r="F5" s="127"/>
      <c r="G5" s="127"/>
      <c r="H5" s="127"/>
      <c r="I5" s="127"/>
    </row>
    <row r="6" spans="1:9" ht="21" customHeight="1">
      <c r="A6" s="128" t="s">
        <v>98</v>
      </c>
      <c r="B6" s="128"/>
      <c r="C6" s="128"/>
      <c r="D6" s="128"/>
      <c r="E6" s="128"/>
      <c r="F6" s="128"/>
      <c r="G6" s="128"/>
      <c r="H6" s="128"/>
      <c r="I6" s="128"/>
    </row>
    <row r="7" spans="1:9" ht="21">
      <c r="A7" s="129"/>
      <c r="B7" s="129"/>
      <c r="C7" s="129"/>
      <c r="D7" s="129"/>
      <c r="E7" s="129"/>
      <c r="F7" s="129"/>
      <c r="G7" s="129"/>
      <c r="H7" s="129"/>
      <c r="I7" s="1"/>
    </row>
    <row r="8" spans="1:10" ht="62.25">
      <c r="A8" s="11" t="s">
        <v>2</v>
      </c>
      <c r="B8" s="11" t="s">
        <v>3</v>
      </c>
      <c r="C8" s="12" t="s">
        <v>13</v>
      </c>
      <c r="D8" s="11" t="s">
        <v>4</v>
      </c>
      <c r="E8" s="11" t="s">
        <v>5</v>
      </c>
      <c r="F8" s="11" t="s">
        <v>10</v>
      </c>
      <c r="G8" s="11" t="s">
        <v>15</v>
      </c>
      <c r="H8" s="11" t="s">
        <v>6</v>
      </c>
      <c r="I8" s="11" t="s">
        <v>7</v>
      </c>
      <c r="J8" s="34" t="s">
        <v>16</v>
      </c>
    </row>
    <row r="9" spans="1:10" ht="15">
      <c r="A9" s="13"/>
      <c r="B9" s="14"/>
      <c r="C9" s="21"/>
      <c r="D9" s="142" t="s">
        <v>83</v>
      </c>
      <c r="E9" s="143"/>
      <c r="F9" s="144"/>
      <c r="G9" s="25"/>
      <c r="H9" s="32"/>
      <c r="I9" s="27"/>
      <c r="J9" s="35"/>
    </row>
    <row r="10" spans="1:10" ht="17.25">
      <c r="A10" s="20"/>
      <c r="B10" s="20"/>
      <c r="C10" s="41">
        <v>63</v>
      </c>
      <c r="D10" s="38" t="s">
        <v>27</v>
      </c>
      <c r="E10" s="69">
        <v>120</v>
      </c>
      <c r="F10" s="70">
        <v>28</v>
      </c>
      <c r="G10" s="71">
        <f>F10/1000*E10</f>
        <v>3.36</v>
      </c>
      <c r="H10" s="71">
        <f>E10*C10/1000</f>
        <v>7.56</v>
      </c>
      <c r="I10" s="72"/>
      <c r="J10" s="73">
        <f>H10*F10</f>
        <v>211.67999999999998</v>
      </c>
    </row>
    <row r="11" spans="1:10" ht="17.25">
      <c r="A11" s="20"/>
      <c r="B11" s="20"/>
      <c r="C11" s="41">
        <v>63</v>
      </c>
      <c r="D11" s="38" t="s">
        <v>20</v>
      </c>
      <c r="E11" s="69">
        <v>15</v>
      </c>
      <c r="F11" s="70">
        <v>44</v>
      </c>
      <c r="G11" s="71">
        <f>F11/1000*E11</f>
        <v>0.6599999999999999</v>
      </c>
      <c r="H11" s="71">
        <f>E11*C11/1000</f>
        <v>0.945</v>
      </c>
      <c r="I11" s="72"/>
      <c r="J11" s="73">
        <f>H11*F11</f>
        <v>41.58</v>
      </c>
    </row>
    <row r="12" spans="1:10" ht="17.25">
      <c r="A12" s="20"/>
      <c r="B12" s="20"/>
      <c r="C12" s="41">
        <v>63</v>
      </c>
      <c r="D12" s="38" t="s">
        <v>19</v>
      </c>
      <c r="E12" s="90">
        <v>5</v>
      </c>
      <c r="F12" s="91">
        <v>74</v>
      </c>
      <c r="G12" s="71">
        <f>F12/1000*E12</f>
        <v>0.37</v>
      </c>
      <c r="H12" s="71">
        <f>E12*C12/1000</f>
        <v>0.315</v>
      </c>
      <c r="I12" s="72"/>
      <c r="J12" s="73">
        <f>H12*F12</f>
        <v>23.31</v>
      </c>
    </row>
    <row r="13" spans="1:10" ht="17.25">
      <c r="A13" s="20"/>
      <c r="B13" s="20"/>
      <c r="C13" s="41">
        <v>63</v>
      </c>
      <c r="D13" s="38" t="s">
        <v>30</v>
      </c>
      <c r="E13" s="90">
        <v>10</v>
      </c>
      <c r="F13" s="91">
        <v>30</v>
      </c>
      <c r="G13" s="71">
        <f>F13/1000*E13</f>
        <v>0.3</v>
      </c>
      <c r="H13" s="71">
        <f>E13*C13/1000</f>
        <v>0.63</v>
      </c>
      <c r="I13" s="72"/>
      <c r="J13" s="73">
        <f>H13*F13</f>
        <v>18.9</v>
      </c>
    </row>
    <row r="14" spans="1:10" ht="17.25">
      <c r="A14" s="20"/>
      <c r="B14" s="20"/>
      <c r="C14" s="41"/>
      <c r="D14" s="38" t="s">
        <v>72</v>
      </c>
      <c r="E14" s="90">
        <v>140</v>
      </c>
      <c r="F14" s="91"/>
      <c r="G14" s="71"/>
      <c r="H14" s="71"/>
      <c r="I14" s="72"/>
      <c r="J14" s="73"/>
    </row>
    <row r="15" spans="1:10" ht="17.25">
      <c r="A15" s="20"/>
      <c r="B15" s="20"/>
      <c r="C15" s="41">
        <v>63</v>
      </c>
      <c r="D15" s="38" t="s">
        <v>40</v>
      </c>
      <c r="E15" s="69">
        <v>5</v>
      </c>
      <c r="F15" s="70">
        <v>10</v>
      </c>
      <c r="G15" s="71">
        <f>F15/1000*E15</f>
        <v>0.05</v>
      </c>
      <c r="H15" s="71">
        <f>E15*C15/1000</f>
        <v>0.315</v>
      </c>
      <c r="I15" s="72"/>
      <c r="J15" s="73">
        <f>H15*F15</f>
        <v>3.15</v>
      </c>
    </row>
    <row r="16" spans="1:10" ht="34.5">
      <c r="A16" s="20"/>
      <c r="B16" s="20"/>
      <c r="C16" s="41">
        <v>63</v>
      </c>
      <c r="D16" s="38" t="s">
        <v>9</v>
      </c>
      <c r="E16" s="92">
        <v>100</v>
      </c>
      <c r="F16" s="91">
        <v>44</v>
      </c>
      <c r="G16" s="71">
        <f>F16/1000*E16</f>
        <v>4.3999999999999995</v>
      </c>
      <c r="H16" s="71">
        <f>E16*C16/1000</f>
        <v>6.3</v>
      </c>
      <c r="I16" s="72"/>
      <c r="J16" s="73">
        <f>H16*F16</f>
        <v>277.2</v>
      </c>
    </row>
    <row r="17" spans="1:10" ht="18">
      <c r="A17" s="20"/>
      <c r="B17" s="20"/>
      <c r="C17" s="93"/>
      <c r="D17" s="74"/>
      <c r="E17" s="75"/>
      <c r="F17" s="76"/>
      <c r="G17" s="77">
        <f>SUM(G10:G16)</f>
        <v>9.139999999999999</v>
      </c>
      <c r="H17" s="78"/>
      <c r="I17" s="72"/>
      <c r="J17" s="79"/>
    </row>
    <row r="18" spans="1:10" ht="17.25">
      <c r="A18" s="20"/>
      <c r="B18" s="20"/>
      <c r="C18" s="28"/>
      <c r="D18" s="130" t="s">
        <v>85</v>
      </c>
      <c r="E18" s="131"/>
      <c r="F18" s="132"/>
      <c r="G18" s="44"/>
      <c r="H18" s="44"/>
      <c r="I18" s="39"/>
      <c r="J18" s="87"/>
    </row>
    <row r="19" spans="1:10" ht="20.25">
      <c r="A19" s="20"/>
      <c r="B19" s="20"/>
      <c r="C19" s="41">
        <v>63</v>
      </c>
      <c r="D19" s="88" t="s">
        <v>54</v>
      </c>
      <c r="E19" s="46">
        <v>110</v>
      </c>
      <c r="F19" s="47">
        <v>340</v>
      </c>
      <c r="G19" s="48">
        <f>F19/1000*E19</f>
        <v>37.400000000000006</v>
      </c>
      <c r="H19" s="48">
        <f>E19*C19/1000</f>
        <v>6.93</v>
      </c>
      <c r="I19" s="51"/>
      <c r="J19" s="85">
        <f>H19*F19</f>
        <v>2356.2</v>
      </c>
    </row>
    <row r="20" spans="1:10" ht="20.25">
      <c r="A20" s="20"/>
      <c r="B20" s="20"/>
      <c r="C20" s="41">
        <v>63</v>
      </c>
      <c r="D20" s="38" t="s">
        <v>20</v>
      </c>
      <c r="E20" s="46">
        <v>10</v>
      </c>
      <c r="F20" s="47">
        <v>40</v>
      </c>
      <c r="G20" s="84">
        <f>F20/1000*E20</f>
        <v>0.4</v>
      </c>
      <c r="H20" s="48">
        <f>E20*C20/1000</f>
        <v>0.63</v>
      </c>
      <c r="I20" s="49"/>
      <c r="J20" s="85">
        <f>H20*F20</f>
        <v>25.2</v>
      </c>
    </row>
    <row r="21" spans="1:10" ht="20.25">
      <c r="A21" s="20"/>
      <c r="B21" s="20"/>
      <c r="C21" s="41">
        <v>63</v>
      </c>
      <c r="D21" s="38" t="s">
        <v>30</v>
      </c>
      <c r="E21" s="46">
        <v>10</v>
      </c>
      <c r="F21" s="47">
        <v>30</v>
      </c>
      <c r="G21" s="48">
        <f>F21/1000*E21</f>
        <v>0.3</v>
      </c>
      <c r="H21" s="48">
        <f>E21*C21/1000</f>
        <v>0.63</v>
      </c>
      <c r="I21" s="51"/>
      <c r="J21" s="85">
        <f>H21*F21</f>
        <v>18.9</v>
      </c>
    </row>
    <row r="22" spans="1:10" ht="20.25">
      <c r="A22" s="20"/>
      <c r="B22" s="20"/>
      <c r="C22" s="41">
        <v>63</v>
      </c>
      <c r="D22" s="38" t="s">
        <v>48</v>
      </c>
      <c r="E22" s="46">
        <v>5</v>
      </c>
      <c r="F22" s="47">
        <v>18</v>
      </c>
      <c r="G22" s="48">
        <f>F22/1000*E22</f>
        <v>0.09</v>
      </c>
      <c r="H22" s="48">
        <f>E22*C22/1000</f>
        <v>0.315</v>
      </c>
      <c r="I22" s="51"/>
      <c r="J22" s="85">
        <f>H22*F22</f>
        <v>5.67</v>
      </c>
    </row>
    <row r="23" spans="1:10" ht="20.25">
      <c r="A23" s="20"/>
      <c r="B23" s="20"/>
      <c r="C23" s="28"/>
      <c r="D23" s="38"/>
      <c r="E23" s="46"/>
      <c r="F23" s="47"/>
      <c r="G23" s="53">
        <f>SUM(G19:G22)</f>
        <v>38.190000000000005</v>
      </c>
      <c r="H23" s="48"/>
      <c r="I23" s="51"/>
      <c r="J23" s="85"/>
    </row>
    <row r="24" spans="1:10" ht="17.25">
      <c r="A24" s="20"/>
      <c r="B24" s="20"/>
      <c r="C24" s="28"/>
      <c r="D24" s="139" t="s">
        <v>84</v>
      </c>
      <c r="E24" s="140"/>
      <c r="F24" s="141"/>
      <c r="G24" s="44"/>
      <c r="H24" s="44"/>
      <c r="I24" s="39"/>
      <c r="J24" s="87"/>
    </row>
    <row r="25" spans="1:10" ht="17.25">
      <c r="A25" s="20"/>
      <c r="B25" s="20"/>
      <c r="C25" s="41">
        <v>63</v>
      </c>
      <c r="D25" s="100" t="s">
        <v>86</v>
      </c>
      <c r="E25" s="100">
        <v>70</v>
      </c>
      <c r="F25" s="101">
        <v>77</v>
      </c>
      <c r="G25" s="44">
        <f>F25/1000*E25</f>
        <v>5.39</v>
      </c>
      <c r="H25" s="44">
        <f>E25*C25/1000</f>
        <v>4.41</v>
      </c>
      <c r="I25" s="39"/>
      <c r="J25" s="87">
        <f>H25*F25</f>
        <v>339.57</v>
      </c>
    </row>
    <row r="26" spans="1:10" ht="17.25">
      <c r="A26" s="20"/>
      <c r="B26" s="20"/>
      <c r="C26" s="41">
        <v>63</v>
      </c>
      <c r="D26" s="100" t="s">
        <v>36</v>
      </c>
      <c r="E26" s="100">
        <v>10</v>
      </c>
      <c r="F26" s="101">
        <v>748</v>
      </c>
      <c r="G26" s="44">
        <f>F26/1000*E26</f>
        <v>7.48</v>
      </c>
      <c r="H26" s="44">
        <f>E26*C26/1000</f>
        <v>0.63</v>
      </c>
      <c r="I26" s="39"/>
      <c r="J26" s="87">
        <f>H26*F26</f>
        <v>471.24</v>
      </c>
    </row>
    <row r="27" spans="1:10" ht="17.25">
      <c r="A27" s="20"/>
      <c r="B27" s="20"/>
      <c r="C27" s="41">
        <v>63</v>
      </c>
      <c r="D27" s="38" t="s">
        <v>48</v>
      </c>
      <c r="E27" s="100">
        <v>5</v>
      </c>
      <c r="F27" s="101">
        <v>18</v>
      </c>
      <c r="G27" s="44">
        <f>F27/1000*E27</f>
        <v>0.09</v>
      </c>
      <c r="H27" s="44">
        <f>E27*C27/1000</f>
        <v>0.315</v>
      </c>
      <c r="I27" s="39"/>
      <c r="J27" s="87">
        <f>H27*F27</f>
        <v>5.67</v>
      </c>
    </row>
    <row r="28" spans="1:10" ht="17.25">
      <c r="A28" s="20"/>
      <c r="B28" s="20"/>
      <c r="C28" s="28"/>
      <c r="D28" s="100"/>
      <c r="E28" s="100"/>
      <c r="F28" s="100"/>
      <c r="G28" s="102">
        <f>SUM(G25:G27)</f>
        <v>12.96</v>
      </c>
      <c r="H28" s="44"/>
      <c r="I28" s="39"/>
      <c r="J28" s="87"/>
    </row>
    <row r="29" spans="1:10" ht="17.25" customHeight="1">
      <c r="A29" s="20"/>
      <c r="B29" s="20"/>
      <c r="C29" s="28"/>
      <c r="D29" s="130" t="s">
        <v>102</v>
      </c>
      <c r="E29" s="131"/>
      <c r="F29" s="132"/>
      <c r="G29" s="44"/>
      <c r="H29" s="44"/>
      <c r="I29" s="39"/>
      <c r="J29" s="40"/>
    </row>
    <row r="30" spans="1:10" ht="17.25" customHeight="1">
      <c r="A30" s="20"/>
      <c r="B30" s="20"/>
      <c r="C30" s="41">
        <v>63</v>
      </c>
      <c r="D30" s="38" t="s">
        <v>31</v>
      </c>
      <c r="E30" s="69">
        <v>30</v>
      </c>
      <c r="F30" s="70">
        <v>123</v>
      </c>
      <c r="G30" s="71">
        <f>F30/1000*E30</f>
        <v>3.69</v>
      </c>
      <c r="H30" s="71">
        <f>E30*C30/1000</f>
        <v>1.89</v>
      </c>
      <c r="I30" s="72"/>
      <c r="J30" s="73">
        <f>H30*F30</f>
        <v>232.47</v>
      </c>
    </row>
    <row r="31" spans="1:10" ht="17.25">
      <c r="A31" s="20"/>
      <c r="B31" s="20"/>
      <c r="C31" s="41">
        <v>63</v>
      </c>
      <c r="D31" s="38" t="s">
        <v>32</v>
      </c>
      <c r="E31" s="69">
        <v>20</v>
      </c>
      <c r="F31" s="70">
        <v>42</v>
      </c>
      <c r="G31" s="71">
        <f>F31/1000*E31</f>
        <v>0.8400000000000001</v>
      </c>
      <c r="H31" s="71">
        <f>E31*C31/1000</f>
        <v>1.26</v>
      </c>
      <c r="I31" s="72"/>
      <c r="J31" s="73">
        <f>H31*F31</f>
        <v>52.92</v>
      </c>
    </row>
    <row r="32" spans="1:10" ht="17.25">
      <c r="A32" s="20"/>
      <c r="B32" s="20"/>
      <c r="C32" s="41"/>
      <c r="D32" s="38" t="s">
        <v>29</v>
      </c>
      <c r="E32" s="69">
        <v>220</v>
      </c>
      <c r="F32" s="70"/>
      <c r="G32" s="71"/>
      <c r="H32" s="71"/>
      <c r="I32" s="72"/>
      <c r="J32" s="73"/>
    </row>
    <row r="33" spans="1:10" ht="20.25">
      <c r="A33" s="20"/>
      <c r="B33" s="20"/>
      <c r="C33" s="21"/>
      <c r="D33" s="74"/>
      <c r="E33" s="75"/>
      <c r="F33" s="76"/>
      <c r="G33" s="103">
        <f>SUM(G30:G32)</f>
        <v>4.53</v>
      </c>
      <c r="H33" s="78"/>
      <c r="I33" s="72"/>
      <c r="J33" s="79"/>
    </row>
    <row r="34" spans="1:10" ht="17.25">
      <c r="A34" s="20"/>
      <c r="B34" s="20"/>
      <c r="C34" s="21"/>
      <c r="D34" s="22"/>
      <c r="E34" s="23"/>
      <c r="F34" s="30"/>
      <c r="G34" s="29"/>
      <c r="H34" s="29"/>
      <c r="I34" s="94">
        <f>G17+G23+G28+G31</f>
        <v>61.13000000000001</v>
      </c>
      <c r="J34" s="66">
        <f>SUM(J10:J33)</f>
        <v>4083.6599999999994</v>
      </c>
    </row>
  </sheetData>
  <sheetProtection/>
  <mergeCells count="9">
    <mergeCell ref="D18:F18"/>
    <mergeCell ref="D24:F24"/>
    <mergeCell ref="D29:F29"/>
    <mergeCell ref="B2:C2"/>
    <mergeCell ref="A3:D3"/>
    <mergeCell ref="A5:I5"/>
    <mergeCell ref="A6:I6"/>
    <mergeCell ref="A7:H7"/>
    <mergeCell ref="D9:F9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0"/>
  <sheetViews>
    <sheetView tabSelected="1" view="pageBreakPreview" zoomScaleSheetLayoutView="100" zoomScalePageLayoutView="0" workbookViewId="0" topLeftCell="A28">
      <selection activeCell="E15" sqref="E15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4" spans="1:10" ht="21">
      <c r="A4" s="1"/>
      <c r="B4" s="125" t="s">
        <v>0</v>
      </c>
      <c r="C4" s="125"/>
      <c r="D4" s="1"/>
      <c r="E4" s="1"/>
      <c r="F4" s="1"/>
      <c r="G4" s="1"/>
      <c r="H4" s="1"/>
      <c r="I4" s="2"/>
      <c r="J4" t="s">
        <v>76</v>
      </c>
    </row>
    <row r="5" spans="1:9" ht="21">
      <c r="A5" s="126" t="s">
        <v>97</v>
      </c>
      <c r="B5" s="126"/>
      <c r="C5" s="126"/>
      <c r="D5" s="126"/>
      <c r="E5" s="1"/>
      <c r="F5" s="1"/>
      <c r="G5" s="1"/>
      <c r="H5" s="1"/>
      <c r="I5" s="2"/>
    </row>
    <row r="6" spans="1:9" ht="21">
      <c r="A6" s="1"/>
      <c r="B6" s="1"/>
      <c r="C6" s="1"/>
      <c r="D6" s="1"/>
      <c r="E6" s="1"/>
      <c r="F6" s="1"/>
      <c r="G6" s="1"/>
      <c r="H6" s="1"/>
      <c r="I6" s="2"/>
    </row>
    <row r="7" spans="1:9" ht="20.25">
      <c r="A7" s="127" t="s">
        <v>1</v>
      </c>
      <c r="B7" s="127"/>
      <c r="C7" s="127"/>
      <c r="D7" s="127"/>
      <c r="E7" s="127"/>
      <c r="F7" s="127"/>
      <c r="G7" s="127"/>
      <c r="H7" s="127"/>
      <c r="I7" s="127"/>
    </row>
    <row r="8" spans="1:9" ht="21" customHeight="1">
      <c r="A8" s="128" t="s">
        <v>98</v>
      </c>
      <c r="B8" s="128"/>
      <c r="C8" s="128"/>
      <c r="D8" s="128"/>
      <c r="E8" s="128"/>
      <c r="F8" s="128"/>
      <c r="G8" s="128"/>
      <c r="H8" s="128"/>
      <c r="I8" s="128"/>
    </row>
    <row r="9" spans="1:9" ht="21">
      <c r="A9" s="129"/>
      <c r="B9" s="129"/>
      <c r="C9" s="129"/>
      <c r="D9" s="129"/>
      <c r="E9" s="129"/>
      <c r="F9" s="129"/>
      <c r="G9" s="129"/>
      <c r="H9" s="129"/>
      <c r="I9" s="2"/>
    </row>
    <row r="10" spans="1:10" ht="62.25">
      <c r="A10" s="11" t="s">
        <v>2</v>
      </c>
      <c r="B10" s="11" t="s">
        <v>3</v>
      </c>
      <c r="C10" s="12" t="s">
        <v>12</v>
      </c>
      <c r="D10" s="11" t="s">
        <v>4</v>
      </c>
      <c r="E10" s="11" t="s">
        <v>5</v>
      </c>
      <c r="F10" s="11" t="s">
        <v>42</v>
      </c>
      <c r="G10" s="11" t="s">
        <v>15</v>
      </c>
      <c r="H10" s="11" t="s">
        <v>6</v>
      </c>
      <c r="I10" s="11" t="s">
        <v>7</v>
      </c>
      <c r="J10" s="34" t="s">
        <v>16</v>
      </c>
    </row>
    <row r="11" spans="1:10" ht="20.25">
      <c r="A11" s="42"/>
      <c r="B11" s="43"/>
      <c r="C11" s="15"/>
      <c r="D11" s="148" t="s">
        <v>49</v>
      </c>
      <c r="E11" s="149"/>
      <c r="F11" s="150"/>
      <c r="G11" s="17"/>
      <c r="H11" s="18"/>
      <c r="I11" s="24"/>
      <c r="J11" s="82"/>
    </row>
    <row r="12" spans="1:10" ht="20.25">
      <c r="A12" s="13"/>
      <c r="B12" s="14"/>
      <c r="C12" s="41">
        <v>79</v>
      </c>
      <c r="D12" s="38" t="s">
        <v>27</v>
      </c>
      <c r="E12" s="46">
        <v>80</v>
      </c>
      <c r="F12" s="47">
        <v>28</v>
      </c>
      <c r="G12" s="48">
        <f aca="true" t="shared" si="0" ref="G12:G17">F12/1000*E12</f>
        <v>2.24</v>
      </c>
      <c r="H12" s="48">
        <f aca="true" t="shared" si="1" ref="H12:H17">E12*C12/1000</f>
        <v>6.32</v>
      </c>
      <c r="I12" s="49"/>
      <c r="J12" s="85">
        <f aca="true" t="shared" si="2" ref="J12:J17">H12*F12</f>
        <v>176.96</v>
      </c>
    </row>
    <row r="13" spans="1:10" ht="20.25">
      <c r="A13" s="13"/>
      <c r="B13" s="14"/>
      <c r="C13" s="41">
        <v>79</v>
      </c>
      <c r="D13" s="38" t="s">
        <v>50</v>
      </c>
      <c r="E13" s="46">
        <v>15</v>
      </c>
      <c r="F13" s="47">
        <v>58</v>
      </c>
      <c r="G13" s="48">
        <f t="shared" si="0"/>
        <v>0.87</v>
      </c>
      <c r="H13" s="48">
        <f t="shared" si="1"/>
        <v>1.185</v>
      </c>
      <c r="I13" s="49"/>
      <c r="J13" s="85">
        <f t="shared" si="2"/>
        <v>68.73</v>
      </c>
    </row>
    <row r="14" spans="1:10" ht="20.25">
      <c r="A14" s="13"/>
      <c r="B14" s="14"/>
      <c r="C14" s="41">
        <v>79</v>
      </c>
      <c r="D14" s="38" t="s">
        <v>20</v>
      </c>
      <c r="E14" s="46">
        <v>10</v>
      </c>
      <c r="F14" s="47">
        <v>40</v>
      </c>
      <c r="G14" s="48">
        <f t="shared" si="0"/>
        <v>0.4</v>
      </c>
      <c r="H14" s="48">
        <f t="shared" si="1"/>
        <v>0.79</v>
      </c>
      <c r="I14" s="49"/>
      <c r="J14" s="85">
        <f t="shared" si="2"/>
        <v>31.6</v>
      </c>
    </row>
    <row r="15" spans="1:10" ht="20.25">
      <c r="A15" s="13"/>
      <c r="B15" s="14"/>
      <c r="C15" s="41">
        <v>79</v>
      </c>
      <c r="D15" s="38" t="s">
        <v>30</v>
      </c>
      <c r="E15" s="86">
        <v>9</v>
      </c>
      <c r="F15" s="47">
        <v>30</v>
      </c>
      <c r="G15" s="48">
        <f t="shared" si="0"/>
        <v>0.27</v>
      </c>
      <c r="H15" s="48">
        <f t="shared" si="1"/>
        <v>0.711</v>
      </c>
      <c r="I15" s="49"/>
      <c r="J15" s="85">
        <f t="shared" si="2"/>
        <v>21.33</v>
      </c>
    </row>
    <row r="16" spans="1:10" ht="24" customHeight="1">
      <c r="A16" s="13"/>
      <c r="B16" s="14"/>
      <c r="C16" s="41">
        <v>79</v>
      </c>
      <c r="D16" s="38" t="s">
        <v>19</v>
      </c>
      <c r="E16" s="46">
        <v>5</v>
      </c>
      <c r="F16" s="47">
        <v>74</v>
      </c>
      <c r="G16" s="48">
        <f t="shared" si="0"/>
        <v>0.37</v>
      </c>
      <c r="H16" s="48">
        <f t="shared" si="1"/>
        <v>0.395</v>
      </c>
      <c r="I16" s="49"/>
      <c r="J16" s="85">
        <f t="shared" si="2"/>
        <v>29.23</v>
      </c>
    </row>
    <row r="17" spans="1:10" ht="24" customHeight="1">
      <c r="A17" s="13"/>
      <c r="B17" s="14"/>
      <c r="C17" s="41">
        <v>79</v>
      </c>
      <c r="D17" s="38" t="s">
        <v>22</v>
      </c>
      <c r="E17" s="46">
        <v>5</v>
      </c>
      <c r="F17" s="47">
        <v>180</v>
      </c>
      <c r="G17" s="48">
        <f t="shared" si="0"/>
        <v>0.8999999999999999</v>
      </c>
      <c r="H17" s="48">
        <f t="shared" si="1"/>
        <v>0.395</v>
      </c>
      <c r="I17" s="49"/>
      <c r="J17" s="85">
        <f t="shared" si="2"/>
        <v>71.10000000000001</v>
      </c>
    </row>
    <row r="18" spans="1:10" ht="20.25">
      <c r="A18" s="13"/>
      <c r="B18" s="14"/>
      <c r="C18" s="41"/>
      <c r="D18" s="38" t="s">
        <v>29</v>
      </c>
      <c r="E18" s="46">
        <v>150</v>
      </c>
      <c r="F18" s="47"/>
      <c r="G18" s="48"/>
      <c r="H18" s="48"/>
      <c r="I18" s="51"/>
      <c r="J18" s="85"/>
    </row>
    <row r="19" spans="1:10" ht="20.25">
      <c r="A19" s="13"/>
      <c r="B19" s="14"/>
      <c r="C19" s="41">
        <v>79</v>
      </c>
      <c r="D19" s="38" t="s">
        <v>38</v>
      </c>
      <c r="E19" s="46">
        <v>100</v>
      </c>
      <c r="F19" s="47">
        <v>44</v>
      </c>
      <c r="G19" s="48">
        <f>F19/1000*E19</f>
        <v>4.3999999999999995</v>
      </c>
      <c r="H19" s="48">
        <f>E19*C19/1000</f>
        <v>7.9</v>
      </c>
      <c r="I19" s="51"/>
      <c r="J19" s="85">
        <f>H19*F19</f>
        <v>347.6</v>
      </c>
    </row>
    <row r="20" spans="1:10" ht="20.25">
      <c r="A20" s="13"/>
      <c r="B20" s="14"/>
      <c r="C20" s="41">
        <v>79</v>
      </c>
      <c r="D20" s="38" t="s">
        <v>48</v>
      </c>
      <c r="E20" s="46">
        <v>5</v>
      </c>
      <c r="F20" s="47">
        <v>18</v>
      </c>
      <c r="G20" s="48">
        <f>F20/1000*E20</f>
        <v>0.09</v>
      </c>
      <c r="H20" s="48">
        <f>E20*C20/1000</f>
        <v>0.395</v>
      </c>
      <c r="I20" s="51"/>
      <c r="J20" s="85">
        <f>H20*F20</f>
        <v>7.11</v>
      </c>
    </row>
    <row r="21" spans="1:10" ht="20.25">
      <c r="A21" s="13"/>
      <c r="B21" s="14"/>
      <c r="C21" s="28"/>
      <c r="D21" s="38"/>
      <c r="E21" s="46"/>
      <c r="F21" s="47"/>
      <c r="G21" s="52">
        <f>SUM(G12:G20)</f>
        <v>9.54</v>
      </c>
      <c r="H21" s="48"/>
      <c r="I21" s="51"/>
      <c r="J21" s="85"/>
    </row>
    <row r="22" spans="1:10" ht="17.25">
      <c r="A22" s="13"/>
      <c r="B22" s="14"/>
      <c r="C22" s="28"/>
      <c r="D22" s="130" t="s">
        <v>51</v>
      </c>
      <c r="E22" s="131"/>
      <c r="F22" s="132"/>
      <c r="G22" s="44"/>
      <c r="H22" s="44"/>
      <c r="I22" s="39"/>
      <c r="J22" s="87"/>
    </row>
    <row r="23" spans="1:10" ht="20.25">
      <c r="A23" s="13"/>
      <c r="B23" s="14"/>
      <c r="C23" s="41">
        <v>79</v>
      </c>
      <c r="D23" s="38" t="s">
        <v>52</v>
      </c>
      <c r="E23" s="46">
        <v>120</v>
      </c>
      <c r="F23" s="47">
        <v>55</v>
      </c>
      <c r="G23" s="48">
        <f>F23/1000*E23</f>
        <v>6.6</v>
      </c>
      <c r="H23" s="48">
        <f>E23*C23/1000</f>
        <v>9.48</v>
      </c>
      <c r="I23" s="51"/>
      <c r="J23" s="85">
        <f>H23*F23</f>
        <v>521.4</v>
      </c>
    </row>
    <row r="24" spans="1:10" ht="20.25">
      <c r="A24" s="13"/>
      <c r="B24" s="14"/>
      <c r="C24" s="41">
        <v>79</v>
      </c>
      <c r="D24" s="38" t="s">
        <v>36</v>
      </c>
      <c r="E24" s="46">
        <v>10</v>
      </c>
      <c r="F24" s="47">
        <v>748</v>
      </c>
      <c r="G24" s="48">
        <f>F24/1000*E24</f>
        <v>7.48</v>
      </c>
      <c r="H24" s="48">
        <f>E24*C24/1000</f>
        <v>0.79</v>
      </c>
      <c r="I24" s="51"/>
      <c r="J24" s="85">
        <f>H24*F24</f>
        <v>590.9200000000001</v>
      </c>
    </row>
    <row r="25" spans="1:10" ht="20.25">
      <c r="A25" s="13"/>
      <c r="B25" s="14"/>
      <c r="C25" s="41">
        <v>79</v>
      </c>
      <c r="D25" s="38" t="s">
        <v>40</v>
      </c>
      <c r="E25" s="46">
        <v>5</v>
      </c>
      <c r="F25" s="47">
        <v>18</v>
      </c>
      <c r="G25" s="48">
        <f>F25/1000*E25</f>
        <v>0.09</v>
      </c>
      <c r="H25" s="48">
        <f>E25*C25/1000</f>
        <v>0.395</v>
      </c>
      <c r="I25" s="51"/>
      <c r="J25" s="85">
        <f>H25*F25</f>
        <v>7.11</v>
      </c>
    </row>
    <row r="26" spans="1:10" ht="20.25">
      <c r="A26" s="13"/>
      <c r="B26" s="14"/>
      <c r="C26" s="28"/>
      <c r="D26" s="38"/>
      <c r="E26" s="46"/>
      <c r="F26" s="47"/>
      <c r="G26" s="53">
        <f>SUM(G23:G25)</f>
        <v>14.17</v>
      </c>
      <c r="H26" s="48"/>
      <c r="I26" s="51"/>
      <c r="J26" s="85"/>
    </row>
    <row r="27" spans="1:10" ht="17.25">
      <c r="A27" s="13"/>
      <c r="B27" s="14"/>
      <c r="C27" s="28"/>
      <c r="D27" s="130" t="s">
        <v>46</v>
      </c>
      <c r="E27" s="131"/>
      <c r="F27" s="132"/>
      <c r="G27" s="44"/>
      <c r="H27" s="44"/>
      <c r="I27" s="39"/>
      <c r="J27" s="87"/>
    </row>
    <row r="28" spans="1:10" ht="20.25">
      <c r="A28" s="13"/>
      <c r="B28" s="14"/>
      <c r="C28" s="41">
        <v>79</v>
      </c>
      <c r="D28" s="88" t="s">
        <v>47</v>
      </c>
      <c r="E28" s="46">
        <v>150</v>
      </c>
      <c r="F28" s="47">
        <v>198</v>
      </c>
      <c r="G28" s="48">
        <f>F28/1000*E28</f>
        <v>29.700000000000003</v>
      </c>
      <c r="H28" s="48">
        <f>E28*C28/1000</f>
        <v>11.85</v>
      </c>
      <c r="I28" s="51"/>
      <c r="J28" s="85">
        <f>H28*F28</f>
        <v>2346.2999999999997</v>
      </c>
    </row>
    <row r="29" spans="1:10" ht="20.25">
      <c r="A29" s="13"/>
      <c r="B29" s="14"/>
      <c r="C29" s="41">
        <v>79</v>
      </c>
      <c r="D29" s="38" t="s">
        <v>30</v>
      </c>
      <c r="E29" s="46">
        <v>10</v>
      </c>
      <c r="F29" s="47">
        <v>30</v>
      </c>
      <c r="G29" s="48">
        <f>F29/1000*E29</f>
        <v>0.3</v>
      </c>
      <c r="H29" s="48">
        <f>E29*C29/1000</f>
        <v>0.79</v>
      </c>
      <c r="I29" s="51"/>
      <c r="J29" s="85">
        <f>H29*F29</f>
        <v>23.700000000000003</v>
      </c>
    </row>
    <row r="30" spans="1:10" ht="20.25">
      <c r="A30" s="13"/>
      <c r="B30" s="14"/>
      <c r="C30" s="41">
        <v>79</v>
      </c>
      <c r="D30" s="38" t="s">
        <v>48</v>
      </c>
      <c r="E30" s="46">
        <v>5</v>
      </c>
      <c r="F30" s="47">
        <v>18</v>
      </c>
      <c r="G30" s="48">
        <f>F30/1000*E30</f>
        <v>0.09</v>
      </c>
      <c r="H30" s="48">
        <f>E30*C30/1000</f>
        <v>0.395</v>
      </c>
      <c r="I30" s="51"/>
      <c r="J30" s="85">
        <f>H30*F30</f>
        <v>7.11</v>
      </c>
    </row>
    <row r="31" spans="1:10" ht="20.25">
      <c r="A31" s="13"/>
      <c r="B31" s="14"/>
      <c r="C31" s="28"/>
      <c r="D31" s="38"/>
      <c r="E31" s="46"/>
      <c r="F31" s="47"/>
      <c r="G31" s="53">
        <f>SUM(G28:G30)</f>
        <v>30.090000000000003</v>
      </c>
      <c r="H31" s="48"/>
      <c r="I31" s="51"/>
      <c r="J31" s="85"/>
    </row>
    <row r="32" spans="1:10" ht="18.75" customHeight="1">
      <c r="A32" s="13"/>
      <c r="B32" s="14"/>
      <c r="C32" s="28"/>
      <c r="D32" s="130" t="s">
        <v>102</v>
      </c>
      <c r="E32" s="131"/>
      <c r="F32" s="132"/>
      <c r="G32" s="44"/>
      <c r="H32" s="44"/>
      <c r="I32" s="39"/>
      <c r="J32" s="40"/>
    </row>
    <row r="33" spans="1:10" ht="17.25">
      <c r="A33" s="13"/>
      <c r="B33" s="14"/>
      <c r="C33" s="41">
        <v>79</v>
      </c>
      <c r="D33" s="38" t="s">
        <v>31</v>
      </c>
      <c r="E33" s="69">
        <v>60</v>
      </c>
      <c r="F33" s="70">
        <v>123</v>
      </c>
      <c r="G33" s="71">
        <f>F33/1000*E33</f>
        <v>7.38</v>
      </c>
      <c r="H33" s="71">
        <f>E33*C33/1000</f>
        <v>4.74</v>
      </c>
      <c r="I33" s="72"/>
      <c r="J33" s="73">
        <f>H33*F33</f>
        <v>583.02</v>
      </c>
    </row>
    <row r="34" spans="1:10" ht="17.25">
      <c r="A34" s="13"/>
      <c r="B34" s="14"/>
      <c r="C34" s="28">
        <v>79</v>
      </c>
      <c r="D34" s="38" t="s">
        <v>32</v>
      </c>
      <c r="E34" s="69">
        <v>20</v>
      </c>
      <c r="F34" s="70">
        <v>42</v>
      </c>
      <c r="G34" s="71">
        <f>F34/1000*E34</f>
        <v>0.8400000000000001</v>
      </c>
      <c r="H34" s="71">
        <f>E34*C34/1000</f>
        <v>1.58</v>
      </c>
      <c r="I34" s="72"/>
      <c r="J34" s="73">
        <f>H34*F34</f>
        <v>66.36</v>
      </c>
    </row>
    <row r="35" spans="1:10" ht="17.25">
      <c r="A35" s="13"/>
      <c r="B35" s="14"/>
      <c r="C35" s="28"/>
      <c r="D35" s="38" t="s">
        <v>29</v>
      </c>
      <c r="E35" s="69">
        <v>220</v>
      </c>
      <c r="F35" s="70"/>
      <c r="G35" s="71"/>
      <c r="H35" s="71"/>
      <c r="I35" s="72"/>
      <c r="J35" s="73"/>
    </row>
    <row r="36" spans="1:10" ht="20.25">
      <c r="A36" s="13"/>
      <c r="B36" s="14"/>
      <c r="C36" s="28"/>
      <c r="D36" s="74"/>
      <c r="E36" s="75"/>
      <c r="F36" s="76"/>
      <c r="G36" s="103">
        <f>SUM(G33:G35)</f>
        <v>8.22</v>
      </c>
      <c r="H36" s="78"/>
      <c r="I36" s="72"/>
      <c r="J36" s="79"/>
    </row>
    <row r="37" spans="1:10" ht="20.25">
      <c r="A37" s="14"/>
      <c r="B37" s="14"/>
      <c r="C37" s="41">
        <v>79</v>
      </c>
      <c r="D37" s="38" t="s">
        <v>39</v>
      </c>
      <c r="E37" s="46">
        <v>90</v>
      </c>
      <c r="F37" s="47">
        <v>90</v>
      </c>
      <c r="G37" s="48">
        <f>F37/1000*E37</f>
        <v>8.1</v>
      </c>
      <c r="H37" s="48">
        <f>E37*C37/1000</f>
        <v>7.11</v>
      </c>
      <c r="I37" s="51"/>
      <c r="J37" s="85">
        <f>H37*F37</f>
        <v>639.9</v>
      </c>
    </row>
    <row r="38" spans="1:10" ht="21">
      <c r="A38" s="19"/>
      <c r="B38" s="14"/>
      <c r="C38" s="15"/>
      <c r="D38" s="22"/>
      <c r="E38" s="57"/>
      <c r="F38" s="58"/>
      <c r="G38" s="48"/>
      <c r="H38" s="48"/>
      <c r="I38" s="59">
        <f>G37+G35+G31+G21+G26</f>
        <v>61.900000000000006</v>
      </c>
      <c r="J38" s="89">
        <f>SUM(J12:J37)</f>
        <v>5539.479999999999</v>
      </c>
    </row>
    <row r="39" spans="3:10" ht="14.25">
      <c r="C39" s="83"/>
      <c r="D39" s="83"/>
      <c r="E39" s="83"/>
      <c r="F39" s="83"/>
      <c r="G39" s="83"/>
      <c r="H39" s="83"/>
      <c r="I39" s="83"/>
      <c r="J39" s="83"/>
    </row>
    <row r="40" spans="3:10" ht="14.25">
      <c r="C40" s="81"/>
      <c r="D40" s="81"/>
      <c r="E40" s="81"/>
      <c r="F40" s="81"/>
      <c r="G40" s="81"/>
      <c r="H40" s="81"/>
      <c r="I40" s="81"/>
      <c r="J40" s="81"/>
    </row>
  </sheetData>
  <sheetProtection/>
  <mergeCells count="9">
    <mergeCell ref="D11:F11"/>
    <mergeCell ref="D22:F22"/>
    <mergeCell ref="D27:F27"/>
    <mergeCell ref="D32:F32"/>
    <mergeCell ref="B4:C4"/>
    <mergeCell ref="A5:D5"/>
    <mergeCell ref="A7:I7"/>
    <mergeCell ref="A8:I8"/>
    <mergeCell ref="A9:H9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25">
      <selection activeCell="F27" sqref="F27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1" spans="1:10" ht="21">
      <c r="A1" s="1"/>
      <c r="B1" s="125" t="s">
        <v>0</v>
      </c>
      <c r="C1" s="125"/>
      <c r="D1" s="1"/>
      <c r="E1" s="1"/>
      <c r="F1" s="1"/>
      <c r="G1" s="1"/>
      <c r="H1" s="1"/>
      <c r="I1" s="1"/>
      <c r="J1" t="s">
        <v>95</v>
      </c>
    </row>
    <row r="2" spans="1:9" ht="21">
      <c r="A2" s="126" t="s">
        <v>97</v>
      </c>
      <c r="B2" s="126"/>
      <c r="C2" s="126"/>
      <c r="D2" s="126"/>
      <c r="E2" s="1"/>
      <c r="F2" s="1"/>
      <c r="G2" s="1"/>
      <c r="H2" s="1"/>
      <c r="I2" s="1"/>
    </row>
    <row r="3" spans="1:9" ht="21">
      <c r="A3" s="1"/>
      <c r="B3" s="1"/>
      <c r="C3" s="1"/>
      <c r="D3" s="1"/>
      <c r="E3" s="1"/>
      <c r="F3" s="1"/>
      <c r="G3" s="1"/>
      <c r="H3" s="1"/>
      <c r="I3" s="1"/>
    </row>
    <row r="4" spans="1:9" ht="20.25">
      <c r="A4" s="127" t="s">
        <v>1</v>
      </c>
      <c r="B4" s="127"/>
      <c r="C4" s="127"/>
      <c r="D4" s="127"/>
      <c r="E4" s="127"/>
      <c r="F4" s="127"/>
      <c r="G4" s="127"/>
      <c r="H4" s="127"/>
      <c r="I4" s="127"/>
    </row>
    <row r="5" spans="1:9" ht="21" customHeight="1">
      <c r="A5" s="128" t="s">
        <v>98</v>
      </c>
      <c r="B5" s="128"/>
      <c r="C5" s="128"/>
      <c r="D5" s="128"/>
      <c r="E5" s="128"/>
      <c r="F5" s="128"/>
      <c r="G5" s="128"/>
      <c r="H5" s="128"/>
      <c r="I5" s="128"/>
    </row>
    <row r="6" spans="1:9" ht="21">
      <c r="A6" s="129"/>
      <c r="B6" s="129"/>
      <c r="C6" s="129"/>
      <c r="D6" s="129"/>
      <c r="E6" s="129"/>
      <c r="F6" s="129"/>
      <c r="G6" s="129"/>
      <c r="H6" s="129"/>
      <c r="I6" s="1"/>
    </row>
    <row r="7" spans="1:10" ht="62.25">
      <c r="A7" s="11" t="s">
        <v>2</v>
      </c>
      <c r="B7" s="11" t="s">
        <v>3</v>
      </c>
      <c r="C7" s="12" t="s">
        <v>13</v>
      </c>
      <c r="D7" s="11" t="s">
        <v>4</v>
      </c>
      <c r="E7" s="11" t="s">
        <v>5</v>
      </c>
      <c r="F7" s="11" t="s">
        <v>10</v>
      </c>
      <c r="G7" s="11" t="s">
        <v>15</v>
      </c>
      <c r="H7" s="11" t="s">
        <v>6</v>
      </c>
      <c r="I7" s="11" t="s">
        <v>7</v>
      </c>
      <c r="J7" s="34" t="s">
        <v>16</v>
      </c>
    </row>
    <row r="8" spans="1:10" ht="15">
      <c r="A8" s="13"/>
      <c r="B8" s="14"/>
      <c r="C8" s="21"/>
      <c r="D8" s="142" t="s">
        <v>57</v>
      </c>
      <c r="E8" s="143"/>
      <c r="F8" s="144"/>
      <c r="G8" s="25"/>
      <c r="H8" s="32"/>
      <c r="I8" s="27"/>
      <c r="J8" s="35"/>
    </row>
    <row r="9" spans="1:10" ht="17.25">
      <c r="A9" s="19"/>
      <c r="B9" s="20"/>
      <c r="C9" s="41">
        <v>79</v>
      </c>
      <c r="D9" s="38" t="s">
        <v>26</v>
      </c>
      <c r="E9" s="69">
        <v>75</v>
      </c>
      <c r="F9" s="70">
        <v>28</v>
      </c>
      <c r="G9" s="71">
        <f>F9/1000*E9</f>
        <v>2.1</v>
      </c>
      <c r="H9" s="71">
        <f>E9*C9/1000</f>
        <v>5.925</v>
      </c>
      <c r="I9" s="72"/>
      <c r="J9" s="73">
        <f>H9*F9</f>
        <v>165.9</v>
      </c>
    </row>
    <row r="10" spans="1:10" ht="17.25">
      <c r="A10" s="20"/>
      <c r="B10" s="20"/>
      <c r="C10" s="41">
        <v>79</v>
      </c>
      <c r="D10" s="38" t="s">
        <v>27</v>
      </c>
      <c r="E10" s="69">
        <v>60</v>
      </c>
      <c r="F10" s="70">
        <v>28</v>
      </c>
      <c r="G10" s="71">
        <f>F10/1000*E10</f>
        <v>1.68</v>
      </c>
      <c r="H10" s="71">
        <f>E10*C10/1000</f>
        <v>4.74</v>
      </c>
      <c r="I10" s="72"/>
      <c r="J10" s="73">
        <f>H10*F10</f>
        <v>132.72</v>
      </c>
    </row>
    <row r="11" spans="1:10" ht="17.25">
      <c r="A11" s="20"/>
      <c r="B11" s="20"/>
      <c r="C11" s="41">
        <v>79</v>
      </c>
      <c r="D11" s="38" t="s">
        <v>20</v>
      </c>
      <c r="E11" s="69">
        <v>10</v>
      </c>
      <c r="F11" s="70">
        <v>44</v>
      </c>
      <c r="G11" s="71">
        <f>F11/1000*E11</f>
        <v>0.43999999999999995</v>
      </c>
      <c r="H11" s="71">
        <f>E11*C11/1000</f>
        <v>0.79</v>
      </c>
      <c r="I11" s="72"/>
      <c r="J11" s="73">
        <f>H11*F11</f>
        <v>34.760000000000005</v>
      </c>
    </row>
    <row r="12" spans="1:10" ht="23.25" customHeight="1">
      <c r="A12" s="20"/>
      <c r="B12" s="20"/>
      <c r="C12" s="41">
        <v>79</v>
      </c>
      <c r="D12" s="38" t="s">
        <v>19</v>
      </c>
      <c r="E12" s="90">
        <v>10</v>
      </c>
      <c r="F12" s="91">
        <v>74</v>
      </c>
      <c r="G12" s="71">
        <f>F12/1000*E12</f>
        <v>0.74</v>
      </c>
      <c r="H12" s="71">
        <f>E12*C12/1000</f>
        <v>0.79</v>
      </c>
      <c r="I12" s="72"/>
      <c r="J12" s="73">
        <f>H12*F12</f>
        <v>58.46</v>
      </c>
    </row>
    <row r="13" spans="1:10" ht="17.25">
      <c r="A13" s="20"/>
      <c r="B13" s="20"/>
      <c r="C13" s="41">
        <v>79</v>
      </c>
      <c r="D13" s="38" t="s">
        <v>30</v>
      </c>
      <c r="E13" s="90">
        <v>10</v>
      </c>
      <c r="F13" s="91">
        <v>30</v>
      </c>
      <c r="G13" s="71">
        <f>F13/1000*E13</f>
        <v>0.3</v>
      </c>
      <c r="H13" s="71">
        <f>E13*C13/1000</f>
        <v>0.79</v>
      </c>
      <c r="I13" s="72"/>
      <c r="J13" s="73">
        <f>H13*F13</f>
        <v>23.700000000000003</v>
      </c>
    </row>
    <row r="14" spans="1:10" ht="17.25">
      <c r="A14" s="20"/>
      <c r="B14" s="20"/>
      <c r="C14" s="41"/>
      <c r="D14" s="38" t="s">
        <v>29</v>
      </c>
      <c r="E14" s="90">
        <v>150</v>
      </c>
      <c r="F14" s="91"/>
      <c r="G14" s="71"/>
      <c r="H14" s="71"/>
      <c r="I14" s="72"/>
      <c r="J14" s="73"/>
    </row>
    <row r="15" spans="1:10" ht="17.25">
      <c r="A15" s="20"/>
      <c r="B15" s="20"/>
      <c r="C15" s="41">
        <v>79</v>
      </c>
      <c r="D15" s="38" t="s">
        <v>40</v>
      </c>
      <c r="E15" s="69">
        <v>5</v>
      </c>
      <c r="F15" s="70">
        <v>10</v>
      </c>
      <c r="G15" s="71">
        <f>F15/1000*E15</f>
        <v>0.05</v>
      </c>
      <c r="H15" s="71">
        <f>E15*C15/1000</f>
        <v>0.395</v>
      </c>
      <c r="I15" s="72"/>
      <c r="J15" s="73">
        <f>H15*F15</f>
        <v>3.95</v>
      </c>
    </row>
    <row r="16" spans="1:10" ht="34.5">
      <c r="A16" s="20"/>
      <c r="B16" s="20"/>
      <c r="C16" s="41">
        <v>79</v>
      </c>
      <c r="D16" s="38" t="s">
        <v>9</v>
      </c>
      <c r="E16" s="92">
        <v>100</v>
      </c>
      <c r="F16" s="91">
        <v>44</v>
      </c>
      <c r="G16" s="71">
        <f>F16/1000*E16</f>
        <v>4.3999999999999995</v>
      </c>
      <c r="H16" s="71">
        <f>E16*C16/1000</f>
        <v>7.9</v>
      </c>
      <c r="I16" s="72"/>
      <c r="J16" s="73">
        <f>H16*F16</f>
        <v>347.6</v>
      </c>
    </row>
    <row r="17" spans="1:10" ht="18">
      <c r="A17" s="20"/>
      <c r="B17" s="20"/>
      <c r="C17" s="93"/>
      <c r="D17" s="74"/>
      <c r="E17" s="75"/>
      <c r="F17" s="76"/>
      <c r="G17" s="77">
        <f>SUM(G9:G16)</f>
        <v>9.71</v>
      </c>
      <c r="H17" s="78"/>
      <c r="I17" s="72"/>
      <c r="J17" s="79"/>
    </row>
    <row r="18" spans="1:10" ht="17.25">
      <c r="A18" s="20"/>
      <c r="B18" s="20"/>
      <c r="C18" s="28"/>
      <c r="D18" s="130" t="s">
        <v>91</v>
      </c>
      <c r="E18" s="131"/>
      <c r="F18" s="132"/>
      <c r="G18" s="44"/>
      <c r="H18" s="44"/>
      <c r="I18" s="39"/>
      <c r="J18" s="87"/>
    </row>
    <row r="19" spans="1:10" ht="20.25">
      <c r="A19" s="20"/>
      <c r="B19" s="20"/>
      <c r="C19" s="41">
        <v>79</v>
      </c>
      <c r="D19" s="88" t="s">
        <v>54</v>
      </c>
      <c r="E19" s="46">
        <v>120</v>
      </c>
      <c r="F19" s="47">
        <v>340</v>
      </c>
      <c r="G19" s="48">
        <f>F19/1000*E19</f>
        <v>40.800000000000004</v>
      </c>
      <c r="H19" s="48">
        <f>E19*C19/1000</f>
        <v>9.48</v>
      </c>
      <c r="I19" s="51"/>
      <c r="J19" s="85">
        <f>H19*F19</f>
        <v>3223.2000000000003</v>
      </c>
    </row>
    <row r="20" spans="1:10" ht="20.25">
      <c r="A20" s="20"/>
      <c r="B20" s="20"/>
      <c r="C20" s="41"/>
      <c r="D20" s="88" t="s">
        <v>87</v>
      </c>
      <c r="E20" s="46">
        <v>250</v>
      </c>
      <c r="F20" s="47"/>
      <c r="G20" s="48">
        <f aca="true" t="shared" si="0" ref="G20:G25">F20/1000*E20</f>
        <v>0</v>
      </c>
      <c r="H20" s="48"/>
      <c r="I20" s="51"/>
      <c r="J20" s="85"/>
    </row>
    <row r="21" spans="1:10" ht="20.25">
      <c r="A21" s="20"/>
      <c r="B21" s="20"/>
      <c r="C21" s="41">
        <v>79</v>
      </c>
      <c r="D21" s="38" t="s">
        <v>88</v>
      </c>
      <c r="E21" s="46">
        <v>5</v>
      </c>
      <c r="F21" s="47">
        <v>180</v>
      </c>
      <c r="G21" s="48">
        <f t="shared" si="0"/>
        <v>0.8999999999999999</v>
      </c>
      <c r="H21" s="48">
        <f>E21*C21/1000</f>
        <v>0.395</v>
      </c>
      <c r="I21" s="49"/>
      <c r="J21" s="85">
        <f>H21*F21</f>
        <v>71.10000000000001</v>
      </c>
    </row>
    <row r="22" spans="1:10" ht="20.25">
      <c r="A22" s="20"/>
      <c r="B22" s="20"/>
      <c r="C22" s="41">
        <v>79</v>
      </c>
      <c r="D22" s="88" t="s">
        <v>36</v>
      </c>
      <c r="E22" s="46">
        <v>8</v>
      </c>
      <c r="F22" s="47">
        <v>848</v>
      </c>
      <c r="G22" s="48">
        <f t="shared" si="0"/>
        <v>6.784</v>
      </c>
      <c r="H22" s="48"/>
      <c r="I22" s="51"/>
      <c r="J22" s="85"/>
    </row>
    <row r="23" spans="1:10" ht="35.25">
      <c r="A23" s="20"/>
      <c r="B23" s="20"/>
      <c r="C23" s="41">
        <v>79</v>
      </c>
      <c r="D23" s="88" t="s">
        <v>89</v>
      </c>
      <c r="E23" s="46">
        <v>5</v>
      </c>
      <c r="F23" s="47">
        <v>20</v>
      </c>
      <c r="G23" s="48">
        <f t="shared" si="0"/>
        <v>0.1</v>
      </c>
      <c r="H23" s="48"/>
      <c r="I23" s="51"/>
      <c r="J23" s="85"/>
    </row>
    <row r="24" spans="1:10" ht="20.25">
      <c r="A24" s="20"/>
      <c r="B24" s="20"/>
      <c r="C24" s="41">
        <v>79</v>
      </c>
      <c r="D24" s="88" t="s">
        <v>90</v>
      </c>
      <c r="E24" s="46">
        <v>70</v>
      </c>
      <c r="F24" s="47"/>
      <c r="G24" s="48">
        <f t="shared" si="0"/>
        <v>0</v>
      </c>
      <c r="H24" s="48"/>
      <c r="I24" s="51"/>
      <c r="J24" s="85"/>
    </row>
    <row r="25" spans="1:10" ht="20.25">
      <c r="A25" s="20"/>
      <c r="B25" s="20"/>
      <c r="C25" s="41">
        <v>79</v>
      </c>
      <c r="D25" s="88" t="s">
        <v>28</v>
      </c>
      <c r="E25" s="46">
        <v>5</v>
      </c>
      <c r="F25" s="47">
        <v>25</v>
      </c>
      <c r="G25" s="48">
        <f t="shared" si="0"/>
        <v>0.125</v>
      </c>
      <c r="H25" s="48"/>
      <c r="I25" s="51"/>
      <c r="J25" s="85"/>
    </row>
    <row r="26" spans="1:10" ht="20.25">
      <c r="A26" s="20"/>
      <c r="B26" s="20"/>
      <c r="C26" s="41">
        <v>79</v>
      </c>
      <c r="D26" s="38" t="s">
        <v>20</v>
      </c>
      <c r="E26" s="46">
        <v>15</v>
      </c>
      <c r="F26" s="47">
        <v>40</v>
      </c>
      <c r="G26" s="84">
        <f>F26/1000*E26</f>
        <v>0.6</v>
      </c>
      <c r="H26" s="48">
        <f>E26*C26/1000</f>
        <v>1.185</v>
      </c>
      <c r="I26" s="49"/>
      <c r="J26" s="85">
        <f>H26*F26</f>
        <v>47.400000000000006</v>
      </c>
    </row>
    <row r="27" spans="1:10" ht="20.25">
      <c r="A27" s="20"/>
      <c r="B27" s="20"/>
      <c r="C27" s="41">
        <v>79</v>
      </c>
      <c r="D27" s="38" t="s">
        <v>30</v>
      </c>
      <c r="E27" s="46">
        <v>9</v>
      </c>
      <c r="F27" s="47">
        <v>30</v>
      </c>
      <c r="G27" s="48">
        <f>F27/1000*E27</f>
        <v>0.27</v>
      </c>
      <c r="H27" s="48">
        <f>E27*C27/1000</f>
        <v>0.711</v>
      </c>
      <c r="I27" s="51"/>
      <c r="J27" s="85">
        <f>H27*F27</f>
        <v>21.33</v>
      </c>
    </row>
    <row r="28" spans="1:10" ht="20.25">
      <c r="A28" s="20"/>
      <c r="B28" s="20"/>
      <c r="C28" s="41">
        <v>79</v>
      </c>
      <c r="D28" s="38" t="s">
        <v>48</v>
      </c>
      <c r="E28" s="46">
        <v>5</v>
      </c>
      <c r="F28" s="47">
        <v>18</v>
      </c>
      <c r="G28" s="48">
        <f>F28/1000*E28</f>
        <v>0.09</v>
      </c>
      <c r="H28" s="48">
        <f>E28*C28/1000</f>
        <v>0.395</v>
      </c>
      <c r="I28" s="51"/>
      <c r="J28" s="85">
        <f>H28*F28</f>
        <v>7.11</v>
      </c>
    </row>
    <row r="29" spans="1:10" ht="20.25">
      <c r="A29" s="20"/>
      <c r="B29" s="20"/>
      <c r="C29" s="28"/>
      <c r="D29" s="38"/>
      <c r="E29" s="46"/>
      <c r="F29" s="47"/>
      <c r="G29" s="53">
        <f>SUM(G19:G28)</f>
        <v>49.66900000000001</v>
      </c>
      <c r="H29" s="48"/>
      <c r="I29" s="51"/>
      <c r="J29" s="85"/>
    </row>
    <row r="30" spans="1:10" ht="17.25">
      <c r="A30" s="20"/>
      <c r="B30" s="20"/>
      <c r="C30" s="28"/>
      <c r="D30" s="130" t="s">
        <v>102</v>
      </c>
      <c r="E30" s="131"/>
      <c r="F30" s="132"/>
      <c r="G30" s="44"/>
      <c r="H30" s="44"/>
      <c r="I30" s="39"/>
      <c r="J30" s="40"/>
    </row>
    <row r="31" spans="1:10" ht="18.75" customHeight="1">
      <c r="A31" s="20"/>
      <c r="B31" s="20"/>
      <c r="C31" s="41">
        <v>79</v>
      </c>
      <c r="D31" s="38" t="s">
        <v>31</v>
      </c>
      <c r="E31" s="69">
        <v>30</v>
      </c>
      <c r="F31" s="70">
        <v>123</v>
      </c>
      <c r="G31" s="115">
        <f>F31/1000*E31</f>
        <v>3.69</v>
      </c>
      <c r="H31" s="71">
        <f>E31*C31/1000</f>
        <v>2.37</v>
      </c>
      <c r="I31" s="72"/>
      <c r="J31" s="73">
        <f>H31*F31</f>
        <v>291.51</v>
      </c>
    </row>
    <row r="32" spans="1:10" ht="17.25">
      <c r="A32" s="20"/>
      <c r="B32" s="20"/>
      <c r="C32" s="41">
        <v>79</v>
      </c>
      <c r="D32" s="38" t="s">
        <v>32</v>
      </c>
      <c r="E32" s="69">
        <v>20</v>
      </c>
      <c r="F32" s="70">
        <v>42</v>
      </c>
      <c r="G32" s="115">
        <f>F32/1000*E32</f>
        <v>0.8400000000000001</v>
      </c>
      <c r="H32" s="71">
        <f>E32*C32/1000</f>
        <v>1.58</v>
      </c>
      <c r="I32" s="72"/>
      <c r="J32" s="73">
        <f>H32*F32</f>
        <v>66.36</v>
      </c>
    </row>
    <row r="33" spans="1:10" ht="17.25">
      <c r="A33" s="20"/>
      <c r="B33" s="20"/>
      <c r="C33" s="41"/>
      <c r="D33" s="38" t="s">
        <v>29</v>
      </c>
      <c r="E33" s="69">
        <v>220</v>
      </c>
      <c r="F33" s="70"/>
      <c r="G33" s="115"/>
      <c r="H33" s="71"/>
      <c r="I33" s="72"/>
      <c r="J33" s="73"/>
    </row>
    <row r="34" spans="1:10" ht="15">
      <c r="A34" s="20"/>
      <c r="B34" s="20"/>
      <c r="C34" s="41"/>
      <c r="D34" s="36"/>
      <c r="E34" s="37"/>
      <c r="F34" s="62"/>
      <c r="G34" s="61"/>
      <c r="H34" s="61"/>
      <c r="I34" s="26"/>
      <c r="J34" s="64"/>
    </row>
    <row r="35" spans="1:10" ht="20.25">
      <c r="A35" s="20"/>
      <c r="B35" s="20"/>
      <c r="C35" s="41">
        <v>79</v>
      </c>
      <c r="D35" s="38" t="s">
        <v>39</v>
      </c>
      <c r="E35" s="46">
        <v>90</v>
      </c>
      <c r="F35" s="47">
        <v>90</v>
      </c>
      <c r="G35" s="48">
        <f>F35/1000*E35</f>
        <v>8.1</v>
      </c>
      <c r="H35" s="48">
        <f>E35*C35/1000</f>
        <v>7.11</v>
      </c>
      <c r="I35" s="51"/>
      <c r="J35" s="50">
        <f>H35*F35</f>
        <v>639.9</v>
      </c>
    </row>
    <row r="36" spans="1:10" ht="17.25">
      <c r="A36" s="20"/>
      <c r="B36" s="20"/>
      <c r="C36" s="21"/>
      <c r="D36" s="22"/>
      <c r="E36" s="23"/>
      <c r="F36" s="30"/>
      <c r="G36" s="29"/>
      <c r="H36" s="29"/>
      <c r="I36" s="94">
        <f>G17+G29+G32+G33</f>
        <v>60.219000000000015</v>
      </c>
      <c r="J36" s="66">
        <f>SUM(J9:J35)</f>
        <v>5134.999999999999</v>
      </c>
    </row>
    <row r="37" spans="1:2" ht="15">
      <c r="A37" s="20"/>
      <c r="B37" s="20"/>
    </row>
  </sheetData>
  <sheetProtection/>
  <mergeCells count="8">
    <mergeCell ref="D18:F18"/>
    <mergeCell ref="D30:F30"/>
    <mergeCell ref="B1:C1"/>
    <mergeCell ref="A2:D2"/>
    <mergeCell ref="A4:I4"/>
    <mergeCell ref="A5:I5"/>
    <mergeCell ref="A6:H6"/>
    <mergeCell ref="D8:F8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view="pageBreakPreview" zoomScaleSheetLayoutView="100" zoomScalePageLayoutView="0" workbookViewId="0" topLeftCell="A17">
      <selection activeCell="E16" sqref="E16"/>
    </sheetView>
  </sheetViews>
  <sheetFormatPr defaultColWidth="9.140625" defaultRowHeight="15"/>
  <cols>
    <col min="1" max="1" width="17.57421875" style="0" customWidth="1"/>
    <col min="2" max="2" width="14.8515625" style="0" customWidth="1"/>
    <col min="3" max="3" width="7.57421875" style="0" customWidth="1"/>
    <col min="4" max="4" width="27.140625" style="0" customWidth="1"/>
    <col min="5" max="5" width="14.57421875" style="0" customWidth="1"/>
    <col min="6" max="6" width="13.7109375" style="0" customWidth="1"/>
    <col min="7" max="7" width="15.7109375" style="0" customWidth="1"/>
    <col min="8" max="8" width="15.00390625" style="0" customWidth="1"/>
    <col min="9" max="9" width="12.8515625" style="0" customWidth="1"/>
    <col min="10" max="10" width="11.140625" style="0" customWidth="1"/>
    <col min="11" max="11" width="21.57421875" style="0" customWidth="1"/>
  </cols>
  <sheetData>
    <row r="2" ht="14.25">
      <c r="J2" t="s">
        <v>75</v>
      </c>
    </row>
    <row r="3" spans="1:9" ht="21">
      <c r="A3" s="1"/>
      <c r="B3" s="125" t="s">
        <v>0</v>
      </c>
      <c r="C3" s="125"/>
      <c r="D3" s="1"/>
      <c r="E3" s="1"/>
      <c r="F3" s="1"/>
      <c r="G3" s="1"/>
      <c r="H3" s="1"/>
      <c r="I3" s="1"/>
    </row>
    <row r="4" spans="1:9" ht="21">
      <c r="A4" s="126" t="s">
        <v>97</v>
      </c>
      <c r="B4" s="126"/>
      <c r="C4" s="126"/>
      <c r="D4" s="126"/>
      <c r="E4" s="1"/>
      <c r="F4" s="1"/>
      <c r="G4" s="1"/>
      <c r="H4" s="1"/>
      <c r="I4" s="1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20.25">
      <c r="A6" s="127" t="s">
        <v>1</v>
      </c>
      <c r="B6" s="127"/>
      <c r="C6" s="127"/>
      <c r="D6" s="127"/>
      <c r="E6" s="127"/>
      <c r="F6" s="127"/>
      <c r="G6" s="127"/>
      <c r="H6" s="127"/>
      <c r="I6" s="127"/>
    </row>
    <row r="7" spans="1:9" ht="21" customHeight="1">
      <c r="A7" s="128" t="s">
        <v>98</v>
      </c>
      <c r="B7" s="128"/>
      <c r="C7" s="128"/>
      <c r="D7" s="128"/>
      <c r="E7" s="128"/>
      <c r="F7" s="128"/>
      <c r="G7" s="128"/>
      <c r="H7" s="128"/>
      <c r="I7" s="128"/>
    </row>
    <row r="8" spans="1:9" ht="21">
      <c r="A8" s="129"/>
      <c r="B8" s="129"/>
      <c r="C8" s="129"/>
      <c r="D8" s="129"/>
      <c r="E8" s="129"/>
      <c r="F8" s="129"/>
      <c r="G8" s="129"/>
      <c r="H8" s="129"/>
      <c r="I8" s="1"/>
    </row>
    <row r="9" spans="1:10" ht="62.25">
      <c r="A9" s="11" t="s">
        <v>2</v>
      </c>
      <c r="B9" s="11" t="s">
        <v>3</v>
      </c>
      <c r="C9" s="12" t="s">
        <v>13</v>
      </c>
      <c r="D9" s="11" t="s">
        <v>4</v>
      </c>
      <c r="E9" s="11" t="s">
        <v>5</v>
      </c>
      <c r="F9" s="11" t="s">
        <v>10</v>
      </c>
      <c r="G9" s="11" t="s">
        <v>15</v>
      </c>
      <c r="H9" s="11" t="s">
        <v>6</v>
      </c>
      <c r="I9" s="11" t="s">
        <v>7</v>
      </c>
      <c r="J9" s="34" t="s">
        <v>16</v>
      </c>
    </row>
    <row r="10" spans="1:10" ht="15">
      <c r="A10" s="13"/>
      <c r="B10" s="14"/>
      <c r="C10" s="21"/>
      <c r="D10" s="142" t="s">
        <v>65</v>
      </c>
      <c r="E10" s="143"/>
      <c r="F10" s="144"/>
      <c r="G10" s="25"/>
      <c r="H10" s="32"/>
      <c r="I10" s="27"/>
      <c r="J10" s="35"/>
    </row>
    <row r="11" spans="1:10" ht="17.25">
      <c r="A11" s="19"/>
      <c r="B11" s="20"/>
      <c r="C11" s="41">
        <v>79</v>
      </c>
      <c r="D11" s="38" t="s">
        <v>66</v>
      </c>
      <c r="E11" s="69">
        <v>180</v>
      </c>
      <c r="F11" s="70">
        <v>198</v>
      </c>
      <c r="G11" s="71">
        <f>F11/1000*E11</f>
        <v>35.64</v>
      </c>
      <c r="H11" s="71">
        <f>E11*C11/1000</f>
        <v>14.22</v>
      </c>
      <c r="I11" s="72"/>
      <c r="J11" s="73">
        <f>H11*F11</f>
        <v>2815.56</v>
      </c>
    </row>
    <row r="12" spans="1:10" ht="17.25">
      <c r="A12" s="20"/>
      <c r="B12" s="20"/>
      <c r="C12" s="41">
        <v>79</v>
      </c>
      <c r="D12" s="38" t="s">
        <v>26</v>
      </c>
      <c r="E12" s="69">
        <v>60</v>
      </c>
      <c r="F12" s="70">
        <v>25</v>
      </c>
      <c r="G12" s="71">
        <f>F12/1000*E12</f>
        <v>1.5</v>
      </c>
      <c r="H12" s="71">
        <f>E12*C12/1000</f>
        <v>4.74</v>
      </c>
      <c r="I12" s="72"/>
      <c r="J12" s="73">
        <f>H12*F12</f>
        <v>118.5</v>
      </c>
    </row>
    <row r="13" spans="1:10" ht="17.25">
      <c r="A13" s="20"/>
      <c r="B13" s="20"/>
      <c r="C13" s="41">
        <v>79</v>
      </c>
      <c r="D13" s="38" t="s">
        <v>27</v>
      </c>
      <c r="E13" s="69">
        <v>70</v>
      </c>
      <c r="F13" s="70">
        <v>27</v>
      </c>
      <c r="G13" s="71">
        <f>F13/1000*E13</f>
        <v>1.89</v>
      </c>
      <c r="H13" s="71">
        <f>E13*C13/1000</f>
        <v>5.53</v>
      </c>
      <c r="I13" s="72"/>
      <c r="J13" s="73">
        <f>H13*F13</f>
        <v>149.31</v>
      </c>
    </row>
    <row r="14" spans="1:10" ht="23.25" customHeight="1">
      <c r="A14" s="20"/>
      <c r="B14" s="20"/>
      <c r="C14" s="41">
        <v>79</v>
      </c>
      <c r="D14" s="38" t="s">
        <v>52</v>
      </c>
      <c r="E14" s="90">
        <v>20</v>
      </c>
      <c r="F14" s="91">
        <v>55</v>
      </c>
      <c r="G14" s="71">
        <f>F14/1000*E14</f>
        <v>1.1</v>
      </c>
      <c r="H14" s="71">
        <f>E14*C14/1000</f>
        <v>1.58</v>
      </c>
      <c r="I14" s="72"/>
      <c r="J14" s="73">
        <f>H14*F14</f>
        <v>86.9</v>
      </c>
    </row>
    <row r="15" spans="1:10" ht="17.25">
      <c r="A15" s="20"/>
      <c r="B15" s="20"/>
      <c r="C15" s="41"/>
      <c r="D15" s="38" t="s">
        <v>29</v>
      </c>
      <c r="E15" s="90">
        <v>150</v>
      </c>
      <c r="F15" s="91"/>
      <c r="G15" s="71"/>
      <c r="H15" s="71"/>
      <c r="I15" s="72"/>
      <c r="J15" s="73"/>
    </row>
    <row r="16" spans="1:10" ht="17.25">
      <c r="A16" s="20"/>
      <c r="B16" s="20"/>
      <c r="C16" s="41">
        <v>79</v>
      </c>
      <c r="D16" s="38" t="s">
        <v>20</v>
      </c>
      <c r="E16" s="69">
        <v>40</v>
      </c>
      <c r="F16" s="70">
        <v>40</v>
      </c>
      <c r="G16" s="71">
        <f>F16/1000*E16</f>
        <v>1.6</v>
      </c>
      <c r="H16" s="71">
        <f>E16*C16/1000</f>
        <v>3.16</v>
      </c>
      <c r="I16" s="72"/>
      <c r="J16" s="73">
        <f>H16*F16</f>
        <v>126.4</v>
      </c>
    </row>
    <row r="17" spans="1:10" ht="22.5" customHeight="1">
      <c r="A17" s="20"/>
      <c r="B17" s="20"/>
      <c r="C17" s="41">
        <v>79</v>
      </c>
      <c r="D17" s="38" t="s">
        <v>19</v>
      </c>
      <c r="E17" s="46">
        <v>10</v>
      </c>
      <c r="F17" s="47">
        <v>74</v>
      </c>
      <c r="G17" s="80">
        <f>F17/1000*E17</f>
        <v>0.74</v>
      </c>
      <c r="H17" s="48">
        <f>E17*C17/1000</f>
        <v>0.79</v>
      </c>
      <c r="I17" s="49"/>
      <c r="J17" s="50">
        <f>H17*F17</f>
        <v>58.46</v>
      </c>
    </row>
    <row r="18" spans="1:10" ht="34.5">
      <c r="A18" s="20"/>
      <c r="B18" s="20"/>
      <c r="C18" s="41">
        <v>79</v>
      </c>
      <c r="D18" s="38" t="s">
        <v>9</v>
      </c>
      <c r="E18" s="92">
        <v>100</v>
      </c>
      <c r="F18" s="91">
        <v>44</v>
      </c>
      <c r="G18" s="71">
        <f>F18/1000*E18</f>
        <v>4.3999999999999995</v>
      </c>
      <c r="H18" s="71">
        <f>E18*C18/1000</f>
        <v>7.9</v>
      </c>
      <c r="I18" s="72"/>
      <c r="J18" s="73">
        <f>H18*F18</f>
        <v>347.6</v>
      </c>
    </row>
    <row r="19" spans="1:10" ht="18">
      <c r="A19" s="20"/>
      <c r="B19" s="20"/>
      <c r="C19" s="93"/>
      <c r="D19" s="74"/>
      <c r="E19" s="75"/>
      <c r="F19" s="76"/>
      <c r="G19" s="77">
        <f>SUM(G11:G18)</f>
        <v>46.870000000000005</v>
      </c>
      <c r="H19" s="78"/>
      <c r="I19" s="72"/>
      <c r="J19" s="79"/>
    </row>
    <row r="20" spans="1:10" ht="17.25">
      <c r="A20" s="20"/>
      <c r="B20" s="20"/>
      <c r="C20" s="28"/>
      <c r="D20" s="130" t="s">
        <v>67</v>
      </c>
      <c r="E20" s="131"/>
      <c r="F20" s="132"/>
      <c r="G20" s="44"/>
      <c r="H20" s="44"/>
      <c r="I20" s="39"/>
      <c r="J20" s="87"/>
    </row>
    <row r="21" spans="1:10" ht="20.25">
      <c r="A21" s="20"/>
      <c r="B21" s="20"/>
      <c r="C21" s="41">
        <v>79</v>
      </c>
      <c r="D21" s="88" t="s">
        <v>50</v>
      </c>
      <c r="E21" s="46">
        <v>80</v>
      </c>
      <c r="F21" s="47">
        <v>58</v>
      </c>
      <c r="G21" s="48">
        <f>F21/1000*E21</f>
        <v>4.640000000000001</v>
      </c>
      <c r="H21" s="48">
        <f>E21*C21/1000</f>
        <v>6.32</v>
      </c>
      <c r="I21" s="51"/>
      <c r="J21" s="85">
        <f>H21*F21</f>
        <v>366.56</v>
      </c>
    </row>
    <row r="22" spans="1:10" ht="20.25">
      <c r="A22" s="20"/>
      <c r="B22" s="20"/>
      <c r="C22" s="41">
        <v>79</v>
      </c>
      <c r="D22" s="38" t="s">
        <v>36</v>
      </c>
      <c r="E22" s="46">
        <v>10</v>
      </c>
      <c r="F22" s="47">
        <v>748</v>
      </c>
      <c r="G22" s="84">
        <f>F22/1000*E22</f>
        <v>7.48</v>
      </c>
      <c r="H22" s="48">
        <f>E22*C22/1000</f>
        <v>0.79</v>
      </c>
      <c r="I22" s="49"/>
      <c r="J22" s="85">
        <f>H22*F22</f>
        <v>590.9200000000001</v>
      </c>
    </row>
    <row r="23" spans="1:10" ht="20.25">
      <c r="A23" s="20"/>
      <c r="B23" s="20"/>
      <c r="C23" s="41">
        <v>79</v>
      </c>
      <c r="D23" s="38" t="s">
        <v>30</v>
      </c>
      <c r="E23" s="46">
        <v>10</v>
      </c>
      <c r="F23" s="47">
        <v>30</v>
      </c>
      <c r="G23" s="48">
        <f>F23/1000*E23</f>
        <v>0.3</v>
      </c>
      <c r="H23" s="48">
        <f>E23*C23/1000</f>
        <v>0.79</v>
      </c>
      <c r="I23" s="51"/>
      <c r="J23" s="85">
        <f>H23*F23</f>
        <v>23.700000000000003</v>
      </c>
    </row>
    <row r="24" spans="1:10" ht="20.25">
      <c r="A24" s="20"/>
      <c r="B24" s="20"/>
      <c r="C24" s="41">
        <v>79</v>
      </c>
      <c r="D24" s="38" t="s">
        <v>48</v>
      </c>
      <c r="E24" s="46">
        <v>5</v>
      </c>
      <c r="F24" s="47">
        <v>10</v>
      </c>
      <c r="G24" s="48">
        <f>F24/1000*E24</f>
        <v>0.05</v>
      </c>
      <c r="H24" s="48">
        <f>E24*C24/1000</f>
        <v>0.395</v>
      </c>
      <c r="I24" s="51"/>
      <c r="J24" s="85">
        <f>H24*F24</f>
        <v>3.95</v>
      </c>
    </row>
    <row r="25" spans="1:10" ht="20.25">
      <c r="A25" s="20"/>
      <c r="B25" s="20"/>
      <c r="C25" s="28"/>
      <c r="D25" s="38"/>
      <c r="E25" s="46"/>
      <c r="F25" s="47"/>
      <c r="G25" s="53">
        <f>SUM(G21:G24)</f>
        <v>12.470000000000002</v>
      </c>
      <c r="H25" s="48"/>
      <c r="I25" s="51"/>
      <c r="J25" s="85"/>
    </row>
    <row r="26" spans="1:10" ht="17.25" customHeight="1">
      <c r="A26" s="20"/>
      <c r="B26" s="20"/>
      <c r="C26" s="28"/>
      <c r="D26" s="95"/>
      <c r="E26" s="96"/>
      <c r="F26" s="97"/>
      <c r="G26" s="53"/>
      <c r="H26" s="48"/>
      <c r="I26" s="51"/>
      <c r="J26" s="85"/>
    </row>
    <row r="27" spans="1:10" ht="20.25">
      <c r="A27" s="20"/>
      <c r="B27" s="20"/>
      <c r="C27" s="28"/>
      <c r="D27" s="95"/>
      <c r="E27" s="96"/>
      <c r="F27" s="97"/>
      <c r="G27" s="53"/>
      <c r="H27" s="48"/>
      <c r="I27" s="51"/>
      <c r="J27" s="85"/>
    </row>
    <row r="28" spans="1:10" ht="18.75" customHeight="1">
      <c r="A28" s="20"/>
      <c r="B28" s="20"/>
      <c r="C28" s="28"/>
      <c r="D28" s="130" t="s">
        <v>102</v>
      </c>
      <c r="E28" s="131"/>
      <c r="F28" s="132"/>
      <c r="G28" s="44"/>
      <c r="H28" s="44"/>
      <c r="I28" s="39"/>
      <c r="J28" s="40"/>
    </row>
    <row r="29" spans="1:10" ht="17.25">
      <c r="A29" s="20"/>
      <c r="B29" s="20"/>
      <c r="C29" s="41">
        <v>79</v>
      </c>
      <c r="D29" s="38" t="s">
        <v>31</v>
      </c>
      <c r="E29" s="69">
        <v>30</v>
      </c>
      <c r="F29" s="70">
        <v>123</v>
      </c>
      <c r="G29" s="115">
        <f>F29/1000*E29</f>
        <v>3.69</v>
      </c>
      <c r="H29" s="71">
        <f>E29*C29/1000</f>
        <v>2.37</v>
      </c>
      <c r="I29" s="72"/>
      <c r="J29" s="73">
        <f>H29*F29</f>
        <v>291.51</v>
      </c>
    </row>
    <row r="30" spans="1:10" ht="17.25">
      <c r="A30" s="20"/>
      <c r="B30" s="20"/>
      <c r="C30" s="41">
        <v>79</v>
      </c>
      <c r="D30" s="38" t="s">
        <v>32</v>
      </c>
      <c r="E30" s="69">
        <v>20</v>
      </c>
      <c r="F30" s="70">
        <v>42</v>
      </c>
      <c r="G30" s="115">
        <f>F30/1000*E30</f>
        <v>0.8400000000000001</v>
      </c>
      <c r="H30" s="71">
        <f>E30*C30/1000</f>
        <v>1.58</v>
      </c>
      <c r="I30" s="72"/>
      <c r="J30" s="73">
        <f>H30*F30</f>
        <v>66.36</v>
      </c>
    </row>
    <row r="31" spans="1:10" ht="17.25">
      <c r="A31" s="20"/>
      <c r="B31" s="20"/>
      <c r="C31" s="41"/>
      <c r="D31" s="38" t="s">
        <v>29</v>
      </c>
      <c r="E31" s="69">
        <v>220</v>
      </c>
      <c r="F31" s="70"/>
      <c r="G31" s="115"/>
      <c r="H31" s="71"/>
      <c r="I31" s="72"/>
      <c r="J31" s="73"/>
    </row>
    <row r="32" spans="1:10" ht="15">
      <c r="A32" s="20"/>
      <c r="B32" s="20"/>
      <c r="C32" s="41"/>
      <c r="D32" s="36"/>
      <c r="E32" s="37"/>
      <c r="F32" s="62"/>
      <c r="G32" s="61"/>
      <c r="H32" s="61"/>
      <c r="I32" s="26"/>
      <c r="J32" s="64"/>
    </row>
    <row r="33" spans="1:10" ht="20.25">
      <c r="A33" s="20"/>
      <c r="B33" s="20"/>
      <c r="C33" s="41">
        <v>79</v>
      </c>
      <c r="D33" s="38" t="s">
        <v>39</v>
      </c>
      <c r="E33" s="46">
        <v>90</v>
      </c>
      <c r="F33" s="47">
        <v>90</v>
      </c>
      <c r="G33" s="48">
        <f>F33/1000*E33</f>
        <v>8.1</v>
      </c>
      <c r="H33" s="48">
        <f>E33*C33/1000</f>
        <v>7.11</v>
      </c>
      <c r="I33" s="51"/>
      <c r="J33" s="50">
        <f>H33*F33</f>
        <v>639.9</v>
      </c>
    </row>
    <row r="34" spans="1:10" ht="17.25">
      <c r="A34" s="20"/>
      <c r="B34" s="20"/>
      <c r="C34" s="21"/>
      <c r="D34" s="22"/>
      <c r="E34" s="23"/>
      <c r="F34" s="30"/>
      <c r="G34" s="29"/>
      <c r="H34" s="29"/>
      <c r="I34" s="94">
        <f>G19+G25+G30+G31</f>
        <v>60.18000000000001</v>
      </c>
      <c r="J34" s="66">
        <f>SUM(J11:J33)</f>
        <v>5685.629999999999</v>
      </c>
    </row>
  </sheetData>
  <sheetProtection/>
  <mergeCells count="8">
    <mergeCell ref="D10:F10"/>
    <mergeCell ref="D20:F20"/>
    <mergeCell ref="D28:F28"/>
    <mergeCell ref="B3:C3"/>
    <mergeCell ref="A4:D4"/>
    <mergeCell ref="A6:I6"/>
    <mergeCell ref="A7:I7"/>
    <mergeCell ref="A8:H8"/>
  </mergeCells>
  <printOptions/>
  <pageMargins left="0.5118110236220472" right="0.31496062992125984" top="0.5511811023622047" bottom="0.5511811023622047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Дибиров</dc:creator>
  <cp:keywords/>
  <dc:description/>
  <cp:lastModifiedBy>1</cp:lastModifiedBy>
  <cp:lastPrinted>2020-11-25T13:21:34Z</cp:lastPrinted>
  <dcterms:created xsi:type="dcterms:W3CDTF">2018-02-07T16:56:11Z</dcterms:created>
  <dcterms:modified xsi:type="dcterms:W3CDTF">2020-11-25T13:21:39Z</dcterms:modified>
  <cp:category/>
  <cp:version/>
  <cp:contentType/>
  <cp:contentStatus/>
</cp:coreProperties>
</file>